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2D04E834-B0F4-4A74-A98D-9ACE95251043}" xr6:coauthVersionLast="47" xr6:coauthVersionMax="47" xr10:uidLastSave="{00000000-0000-0000-0000-000000000000}"/>
  <bookViews>
    <workbookView xWindow="150" yWindow="1485" windowWidth="28740" windowHeight="1347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4" i="14" l="1"/>
  <c r="X18" i="14"/>
  <c r="Y31" i="20"/>
  <c r="Y20" i="20"/>
  <c r="Y42" i="20"/>
  <c r="T42" i="20"/>
  <c r="T31" i="20"/>
  <c r="T20" i="20"/>
  <c r="J42" i="20"/>
  <c r="J31" i="20"/>
  <c r="J20" i="20"/>
  <c r="V18" i="14"/>
  <c r="Y18" i="14"/>
  <c r="Z18" i="14"/>
  <c r="V34" i="14"/>
  <c r="Y34" i="14"/>
  <c r="Z34" i="14"/>
  <c r="P42" i="20" l="1"/>
  <c r="P31" i="20"/>
  <c r="P53" i="20"/>
  <c r="P20" i="20"/>
  <c r="AD25" i="16" l="1"/>
  <c r="AD12" i="16"/>
  <c r="AV34" i="14" l="1"/>
  <c r="AV46" i="14" s="1"/>
  <c r="AY34" i="14"/>
  <c r="AY46" i="14" s="1"/>
  <c r="AZ34" i="14"/>
  <c r="AZ46" i="14" s="1"/>
  <c r="AV18" i="14"/>
  <c r="AV30" i="14" s="1"/>
  <c r="Y30" i="14"/>
  <c r="V30" i="14"/>
  <c r="Z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<sst xmlns="http://schemas.openxmlformats.org/spreadsheetml/2006/main" count="17247" uniqueCount="244">
  <si>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</si>
  <si>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</si>
  <si>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</si>
  <si>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</si>
  <si>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</si>
  <si>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</si>
  <si>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</si>
  <si>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</si>
  <si>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</si>
  <si>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</si>
  <si>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</si>
  <si>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</si>
  <si>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</si>
  <si>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</si>
  <si>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</si>
  <si>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</si>
  <si>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</si>
  <si>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</si>
  <si>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</si>
  <si>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</si>
  <si>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</si>
  <si>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</si>
  <si>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</si>
  <si>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</si>
  <si>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</si>
  <si>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</si>
  <si>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</si>
  <si>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</si>
  <si>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</si>
  <si>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</si>
  <si>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</si>
  <si>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</si>
  <si>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</si>
  <si>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</si>
  <si>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</si>
  <si>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</si>
  <si>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</si>
  <si>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</si>
  <si>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</si>
  <si>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</si>
  <si>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</si>
  <si>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</si>
  <si>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</si>
  <si>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</si>
  <si>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</si>
  <si>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</si>
  <si>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</si>
  <si>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</si>
  <si>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</si>
  <si>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</si>
  <si>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</si>
  <si>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</si>
  <si>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</si>
  <si>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</si>
  <si>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</si>
  <si>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</si>
  <si>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</si>
  <si>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</si>
  <si>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</si>
  <si>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</si>
  <si>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</si>
  <si>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</si>
  <si>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</si>
  <si>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</si>
  <si>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</si>
  <si>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</si>
  <si>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</si>
  <si>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</si>
  <si>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</si>
  <si>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</si>
  <si>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</si>
  <si>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</si>
  <si>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</si>
  <si>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</si>
  <si>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</si>
  <si>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</si>
  <si>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</si>
  <si>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</si>
  <si>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</si>
  <si>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</si>
  <si>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</si>
  <si>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</si>
  <si>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</si>
  <si>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</si>
  <si>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</si>
  <si>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</si>
  <si>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</si>
  <si>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</si>
  <si>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</si>
  <si>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</si>
  <si>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</si>
  <si>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</si>
  <si>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</si>
  <si>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</si>
  <si>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</si>
  <si>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</si>
  <si>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</si>
  <si>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</si>
  <si>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</si>
  <si>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</si>
  <si>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</si>
  <si>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</si>
  <si>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</si>
  <si>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</si>
  <si>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</si>
  <si>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</si>
  <si>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</si>
  <si>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</si>
  <si>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</si>
  <si>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</si>
  <si>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</si>
  <si>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</si>
  <si>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</si>
  <si>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</si>
  <si>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</si>
  <si>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</si>
  <si>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</si>
  <si>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</si>
  <si>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</si>
  <si>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</si>
  <si>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</si>
  <si>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</si>
  <si>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</si>
  <si>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</si>
  <si>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</si>
  <si>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</si>
  <si>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</si>
  <si>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</si>
  <si>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</si>
  <si>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</si>
  <si>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</si>
  <si>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</si>
  <si>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</si>
  <si>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</si>
  <si>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</si>
  <si>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</si>
  <si>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</si>
  <si>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</si>
  <si>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</si>
  <si>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</si>
  <si>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</si>
  <si>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</si>
  <si>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</si>
  <si>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</si>
  <si>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</si>
  <si>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</si>
  <si>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</si>
  <si>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</si>
  <si>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</si>
  <si>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</si>
  <si>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</si>
  <si>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</si>
  <si>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</si>
  <si>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</si>
  <si>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</si>
  <si>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</si>
  <si>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</si>
  <si>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</si>
  <si>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</si>
  <si>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</si>
  <si>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</si>
  <si>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</si>
  <si>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</si>
  <si>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</si>
  <si>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</si>
  <si>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</si>
  <si>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</si>
  <si>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</si>
  <si>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</si>
  <si>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</si>
  <si>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</si>
  <si>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Excess Charge- Sewer</t>
  </si>
  <si>
    <t>Sewer Charge</t>
  </si>
  <si>
    <t>Residential   5/8 X 3/4</t>
  </si>
  <si>
    <t>R</t>
  </si>
  <si>
    <t>1 Unit</t>
  </si>
  <si>
    <t>D</t>
  </si>
  <si>
    <t>2 Units</t>
  </si>
  <si>
    <t>T</t>
  </si>
  <si>
    <t>3 Units</t>
  </si>
  <si>
    <t>Q</t>
  </si>
  <si>
    <t>4 Units</t>
  </si>
  <si>
    <t>F</t>
  </si>
  <si>
    <t>5 Units</t>
  </si>
  <si>
    <t>S</t>
  </si>
  <si>
    <t>6 Units</t>
  </si>
  <si>
    <t>E</t>
  </si>
  <si>
    <t>7 Units</t>
  </si>
  <si>
    <t>8 Units</t>
  </si>
  <si>
    <t>Combinations</t>
  </si>
  <si>
    <t>3 Plus D</t>
  </si>
  <si>
    <t>Commercial</t>
  </si>
  <si>
    <t>1"</t>
  </si>
  <si>
    <t>1 1/2"</t>
  </si>
  <si>
    <t>2"</t>
  </si>
  <si>
    <t>4"</t>
  </si>
  <si>
    <t>Plus to Sewer</t>
  </si>
  <si>
    <t>Each Hotel/Motel with Bathroom Facilities</t>
  </si>
  <si>
    <t>Each Hotel/Motel efficiency unity</t>
  </si>
  <si>
    <t>Ordinance No. 772-2018</t>
  </si>
  <si>
    <t>Effective July 1, 2018</t>
  </si>
  <si>
    <t>MUA charge= $9.40/1,000 gallons excess- then split for following 4 quarters starting in October.</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</si>
  <si>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</si>
  <si>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</si>
  <si>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</si>
  <si>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</si>
  <si>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</si>
  <si>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</si>
  <si>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</si>
  <si>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</si>
  <si>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</si>
  <si>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</si>
  <si>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</si>
  <si>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</si>
  <si>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</si>
  <si>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</si>
  <si>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</si>
  <si>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</si>
  <si>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</si>
  <si>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</si>
  <si>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</si>
  <si>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</si>
  <si>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</si>
  <si>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</si>
  <si>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</si>
  <si>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</si>
  <si>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</si>
  <si>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</si>
  <si>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</si>
  <si>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</si>
  <si>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</si>
  <si>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</si>
  <si>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</si>
  <si>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</si>
  <si>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Data not accumulated for median $ amounts or median usage. Average $ amounts not separated by Residential and Commercial. Average usage not separated by Residential/Commercial/Municipal</t>
  </si>
  <si>
    <t>July, 2023</t>
  </si>
  <si>
    <t>July, 2022</t>
  </si>
  <si>
    <t>July, 2019</t>
  </si>
  <si>
    <t>Revenues is rough estimate; one-third of July billing for July, August, September. Revenues cannot be accurately separated into Residential and Commercial</t>
  </si>
  <si>
    <t>Total customers R &amp; C together. Water &amp; Wastewater together.</t>
  </si>
  <si>
    <t>Number of Customers: Water/Wastewater R/C</t>
  </si>
  <si>
    <t>Number of Customers: Water/Wastewater M</t>
  </si>
  <si>
    <t>In May 2022 we started billing again in house. The reports from 2019 cannot break this down. R &amp; C combined.</t>
  </si>
  <si>
    <t>Open 2018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</si>
</sst>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3" formatCode="_(* #,##0.00_);_(* \(#,##0.00\);_(* &quot;-&quot;??_);_(@_)"/>
    <numFmt numFmtId="164" formatCode="#,##0.0000_);[Red]\(#,##0.0000\)"/>
    <numFmt numFmtId="165"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16" fillId="0" borderId="0" applyNumberFormat="0" applyFill="0" applyBorder="0" applyAlignment="0" applyProtection="0"/>
    <xf numFmtId="43" fontId="18" fillId="0" borderId="0" applyFont="0" applyFill="0" applyBorder="0" applyAlignment="0" applyProtection="0"/>
  </cellStyleXfs>
  <cellXfs count="2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0" borderId="10" xfId="0" applyFont="1" applyBorder="1" applyAlignment="1">
      <alignment horizontal="left" indent="1"/>
    </xf>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applyAlignment="1">
      <alignment horizontal="center"/>
    </xf>
    <xf numFmtId="0" fontId="0" fillId="0" borderId="52" xfId="0" applyBorder="1" applyAlignment="1">
      <alignment horizontal="center"/>
    </xf>
    <xf numFmtId="0" fontId="0" fillId="0" borderId="0" xfId="0"/>
    <xf numFmtId="0" fontId="0" fillId="0" borderId="3" xfId="0" applyBorder="1" applyAlignment="1">
      <alignment horizontal="center"/>
    </xf>
    <xf numFmtId="43" fontId="5" fillId="0" borderId="3" xfId="2" applyFont="1" applyBorder="1"/>
    <xf numFmtId="43" fontId="5" fillId="0" borderId="0" xfId="2" applyFont="1"/>
    <xf numFmtId="4" fontId="5" fillId="0" borderId="3" xfId="0" applyNumberFormat="1" applyFont="1" applyBorder="1"/>
    <xf numFmtId="15" fontId="5" fillId="6" borderId="0" xfId="0" applyNumberFormat="1" applyFont="1" applyFill="1" applyAlignment="1">
      <alignment horizontal="left"/>
    </xf>
  </cellXfs>
  <cellStyles count="3">
    <cellStyle name="Comma" xfId="2" builtinId="3"/>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52" t="s">
        <v>0</v>
      </c>
      <c r="B1" s="1"/>
      <c r="C1" s="1"/>
      <c r="D1" s="1"/>
      <c r="E1" s="1"/>
    </row>
    <row r="2" spans="1:5" x14ac:dyDescent="0.25">
      <c r="A2" s="52" t="s">
        <v>160</v>
      </c>
      <c r="B2" s="1"/>
      <c r="C2" s="1"/>
      <c r="D2" s="1"/>
      <c r="E2" s="1"/>
    </row>
    <row r="3" spans="1:5" x14ac:dyDescent="0.25">
      <c r="A3" s="52" t="s">
        <v>161</v>
      </c>
      <c r="B3" s="1"/>
      <c r="C3" s="1"/>
      <c r="D3" s="1"/>
      <c r="E3" s="1"/>
    </row>
    <row r="4" spans="1:5" x14ac:dyDescent="0.25">
      <c r="A4" s="168">
        <v>45130</v>
      </c>
      <c r="B4" s="1"/>
      <c r="C4" s="1"/>
      <c r="D4" s="1"/>
      <c r="E4" s="1"/>
    </row>
    <row r="5" spans="1:5" x14ac:dyDescent="0.25">
      <c r="A5" s="285">
        <v>45225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D22"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1" customWidth="1"/>
    <col min="14" max="14" width="26.85546875" style="5" customWidth="1"/>
    <col min="15" max="15" width="2.5703125" style="4" customWidth="1"/>
    <col min="16" max="16" width="22.42578125" style="51" customWidth="1"/>
    <col min="17" max="23" width="22.42578125" style="5" customWidth="1"/>
    <col min="24" max="24" width="2.5703125" style="4" customWidth="1"/>
    <col min="25" max="25" width="19" style="51" customWidth="1"/>
    <col min="26" max="26" width="19" style="5" customWidth="1"/>
    <col min="27" max="27" width="5.7109375" style="4" customWidth="1"/>
    <col min="28" max="28" width="16.5703125" style="43"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2</v>
      </c>
      <c r="B1" s="44"/>
      <c r="C1" s="44"/>
      <c r="D1" s="44"/>
      <c r="E1" s="4"/>
      <c r="F1" s="4"/>
      <c r="G1" s="4"/>
      <c r="H1" s="4"/>
      <c r="I1" s="4"/>
      <c r="J1" s="4"/>
      <c r="K1" s="4"/>
      <c r="M1" s="53" t="s">
        <v>4</v>
      </c>
      <c r="N1" s="4"/>
      <c r="P1" s="53" t="s">
        <v>5</v>
      </c>
      <c r="Q1" s="53"/>
      <c r="R1" s="4"/>
      <c r="S1" s="4"/>
      <c r="T1" s="4"/>
      <c r="U1" s="4"/>
      <c r="V1" s="4"/>
      <c r="W1" s="4"/>
      <c r="Y1" s="53" t="s">
        <v>10</v>
      </c>
      <c r="Z1" s="53"/>
      <c r="AB1" s="53" t="s">
        <v>11</v>
      </c>
      <c r="AC1" s="4"/>
      <c r="AD1" s="4"/>
      <c r="AE1" s="4"/>
      <c r="AF1" s="4"/>
    </row>
    <row r="2" spans="1:38" ht="12.95" customHeight="1" x14ac:dyDescent="0.2">
      <c r="A2" s="183" t="s">
        <v>3</v>
      </c>
      <c r="B2" s="184"/>
      <c r="C2" s="185"/>
      <c r="D2" s="80"/>
      <c r="E2" s="80"/>
      <c r="F2" s="80"/>
      <c r="G2" s="80"/>
      <c r="H2" s="80"/>
      <c r="I2" s="80"/>
      <c r="J2" s="80"/>
      <c r="K2" s="80"/>
      <c r="L2" s="80"/>
      <c r="M2" s="201" t="s">
        <v>130</v>
      </c>
      <c r="N2" s="202"/>
      <c r="O2" s="57"/>
      <c r="P2" s="192" t="s">
        <v>96</v>
      </c>
      <c r="Q2" s="193"/>
      <c r="R2" s="194"/>
      <c r="S2" s="4"/>
      <c r="T2" s="4"/>
      <c r="U2" s="57"/>
      <c r="V2" s="19"/>
      <c r="W2" s="19"/>
      <c r="X2" s="19"/>
      <c r="Y2" s="183" t="s">
        <v>117</v>
      </c>
      <c r="Z2" s="185"/>
      <c r="AA2" s="76"/>
      <c r="AB2" s="183" t="s">
        <v>12</v>
      </c>
      <c r="AC2" s="184"/>
      <c r="AD2" s="184"/>
      <c r="AE2" s="185"/>
      <c r="AF2" s="68"/>
      <c r="AG2" s="68"/>
      <c r="AL2" s="68"/>
    </row>
    <row r="3" spans="1:38" ht="14.45" customHeight="1" thickBot="1" x14ac:dyDescent="0.25">
      <c r="A3" s="186"/>
      <c r="B3" s="187"/>
      <c r="C3" s="188"/>
      <c r="D3" s="45"/>
      <c r="E3" s="45"/>
      <c r="F3" s="45"/>
      <c r="G3" s="45"/>
      <c r="H3" s="45"/>
      <c r="I3" s="45"/>
      <c r="J3" s="45"/>
      <c r="K3" s="45"/>
      <c r="L3" s="45"/>
      <c r="M3" s="203"/>
      <c r="N3" s="204"/>
      <c r="O3" s="57"/>
      <c r="P3" s="195"/>
      <c r="Q3" s="196"/>
      <c r="R3" s="197"/>
      <c r="S3" s="4"/>
      <c r="T3" s="4"/>
      <c r="U3" s="57"/>
      <c r="V3" s="19"/>
      <c r="W3" s="19"/>
      <c r="X3" s="19"/>
      <c r="Y3" s="189"/>
      <c r="Z3" s="191"/>
      <c r="AA3" s="76"/>
      <c r="AB3" s="189"/>
      <c r="AC3" s="190"/>
      <c r="AD3" s="190"/>
      <c r="AE3" s="191"/>
      <c r="AF3" s="68"/>
      <c r="AG3" s="68"/>
      <c r="AL3" s="68"/>
    </row>
    <row r="4" spans="1:38" ht="14.45" customHeight="1" x14ac:dyDescent="0.2">
      <c r="A4" s="46"/>
      <c r="B4" s="46"/>
      <c r="C4" s="46"/>
      <c r="D4" s="46"/>
      <c r="E4" s="46"/>
      <c r="F4" s="46"/>
      <c r="G4" s="46"/>
      <c r="H4" s="46"/>
      <c r="I4" s="46"/>
      <c r="J4" s="46"/>
      <c r="K4" s="46"/>
      <c r="L4" s="46"/>
      <c r="M4" s="203"/>
      <c r="N4" s="204"/>
      <c r="O4" s="57"/>
      <c r="P4" s="195"/>
      <c r="Q4" s="196"/>
      <c r="R4" s="197"/>
      <c r="S4" s="4"/>
      <c r="T4" s="4"/>
      <c r="U4" s="57"/>
      <c r="V4" s="19"/>
      <c r="W4" s="19"/>
      <c r="X4" s="19"/>
      <c r="Y4" s="189"/>
      <c r="Z4" s="191"/>
      <c r="AA4" s="76"/>
      <c r="AB4" s="189"/>
      <c r="AC4" s="190"/>
      <c r="AD4" s="190"/>
      <c r="AE4" s="191"/>
      <c r="AF4" s="68"/>
      <c r="AG4" s="68"/>
      <c r="AL4" s="68"/>
    </row>
    <row r="5" spans="1:38" ht="15" customHeight="1" thickBot="1" x14ac:dyDescent="0.25">
      <c r="A5" s="6" t="s">
        <v>145</v>
      </c>
      <c r="B5" s="47"/>
      <c r="C5" s="47"/>
      <c r="D5" s="47"/>
      <c r="E5" s="47"/>
      <c r="F5" s="47"/>
      <c r="G5" s="47"/>
      <c r="H5" s="47"/>
      <c r="I5" s="46"/>
      <c r="J5" s="46"/>
      <c r="K5" s="46"/>
      <c r="L5" s="46"/>
      <c r="M5" s="203"/>
      <c r="N5" s="204"/>
      <c r="O5" s="57"/>
      <c r="P5" s="198"/>
      <c r="Q5" s="199"/>
      <c r="R5" s="200"/>
      <c r="S5" s="4"/>
      <c r="T5" s="4"/>
      <c r="U5" s="57"/>
      <c r="V5" s="19"/>
      <c r="W5" s="19"/>
      <c r="X5" s="19"/>
      <c r="Y5" s="189"/>
      <c r="Z5" s="191"/>
      <c r="AA5" s="76"/>
      <c r="AB5" s="186"/>
      <c r="AC5" s="187"/>
      <c r="AD5" s="187"/>
      <c r="AE5" s="188"/>
      <c r="AF5" s="68"/>
      <c r="AG5" s="68"/>
      <c r="AL5" s="68"/>
    </row>
    <row r="6" spans="1:38" ht="15" customHeight="1" thickBot="1" x14ac:dyDescent="0.25">
      <c r="B6" s="4"/>
      <c r="C6" s="4"/>
      <c r="D6" s="4"/>
      <c r="E6" s="4"/>
      <c r="F6" s="4"/>
      <c r="G6" s="4"/>
      <c r="H6" s="4"/>
      <c r="I6" s="46"/>
      <c r="J6" s="46"/>
      <c r="K6" s="46"/>
      <c r="L6" s="46"/>
      <c r="M6" s="205"/>
      <c r="N6" s="206"/>
      <c r="O6" s="57"/>
      <c r="Q6" s="4"/>
      <c r="R6" s="9"/>
      <c r="S6" s="4"/>
      <c r="T6" s="4"/>
      <c r="U6" s="4"/>
      <c r="V6" s="9"/>
      <c r="W6" s="9"/>
      <c r="X6" s="9"/>
      <c r="Y6" s="186"/>
      <c r="Z6" s="188"/>
      <c r="AA6" s="76"/>
      <c r="AB6" s="149"/>
      <c r="AC6" s="68"/>
      <c r="AD6" s="68"/>
      <c r="AE6" s="68"/>
      <c r="AF6" s="68"/>
      <c r="AG6" s="68"/>
      <c r="AL6" s="68"/>
    </row>
    <row r="7" spans="1:38" ht="15" customHeight="1" x14ac:dyDescent="0.2">
      <c r="A7" s="4" t="s">
        <v>227</v>
      </c>
      <c r="B7" s="46"/>
      <c r="C7" s="46"/>
      <c r="D7" s="46"/>
      <c r="E7" s="46"/>
      <c r="F7" s="46"/>
      <c r="G7" s="46"/>
      <c r="H7" s="46"/>
      <c r="I7" s="46"/>
      <c r="J7" s="46"/>
      <c r="K7" s="46"/>
      <c r="L7" s="46"/>
      <c r="M7" s="207" t="s">
        <v>239</v>
      </c>
      <c r="N7" s="208"/>
      <c r="O7" s="57"/>
      <c r="P7" s="43" t="s">
        <v>234</v>
      </c>
      <c r="Q7" s="4"/>
      <c r="R7" s="4"/>
      <c r="S7" s="4"/>
      <c r="T7" s="4"/>
      <c r="U7" s="4"/>
      <c r="V7" s="4"/>
      <c r="W7" s="4"/>
      <c r="Y7" s="145"/>
      <c r="Z7" s="76"/>
      <c r="AA7" s="76"/>
      <c r="AB7" s="211" t="s">
        <v>232</v>
      </c>
      <c r="AC7" s="212"/>
      <c r="AD7" s="212"/>
      <c r="AE7" s="212"/>
      <c r="AF7" s="4"/>
    </row>
    <row r="8" spans="1:38" ht="14.45" customHeight="1" x14ac:dyDescent="0.2">
      <c r="A8" s="4" t="s">
        <v>238</v>
      </c>
      <c r="B8" s="46"/>
      <c r="C8" s="46"/>
      <c r="D8" s="46"/>
      <c r="E8" s="46"/>
      <c r="F8" s="46"/>
      <c r="G8" s="46"/>
      <c r="H8" s="46"/>
      <c r="I8" s="46"/>
      <c r="J8" s="46"/>
      <c r="K8" s="46"/>
      <c r="L8" s="46"/>
      <c r="M8" s="209"/>
      <c r="N8" s="210"/>
      <c r="Q8" s="4"/>
      <c r="R8" s="4"/>
      <c r="S8" s="4"/>
      <c r="T8" s="4"/>
      <c r="U8" s="4"/>
      <c r="V8" s="4"/>
      <c r="W8" s="4"/>
      <c r="Y8" s="211" t="s">
        <v>233</v>
      </c>
      <c r="Z8" s="212"/>
      <c r="AA8" s="76"/>
      <c r="AB8" s="211"/>
      <c r="AC8" s="212"/>
      <c r="AD8" s="212"/>
      <c r="AE8" s="212"/>
      <c r="AF8" s="4"/>
    </row>
    <row r="9" spans="1:38" x14ac:dyDescent="0.2">
      <c r="A9" s="46" t="s">
        <v>128</v>
      </c>
      <c r="B9" s="5" t="s">
        <v>129</v>
      </c>
      <c r="C9" s="46"/>
      <c r="D9" s="46"/>
      <c r="E9" s="46"/>
      <c r="F9" s="46"/>
      <c r="G9" s="46"/>
      <c r="H9" s="46"/>
      <c r="I9" s="46"/>
      <c r="J9" s="46"/>
      <c r="K9" s="46"/>
      <c r="L9" s="46"/>
      <c r="M9" s="182" t="s">
        <v>226</v>
      </c>
      <c r="N9" s="4"/>
      <c r="P9" s="43"/>
      <c r="Q9" s="4"/>
      <c r="R9" s="4"/>
      <c r="S9" s="4"/>
      <c r="T9" s="4"/>
      <c r="U9" s="4"/>
      <c r="V9" s="4"/>
      <c r="W9" s="4"/>
      <c r="Y9" s="211"/>
      <c r="Z9" s="212"/>
      <c r="AA9" s="76"/>
      <c r="AB9" s="211"/>
      <c r="AC9" s="212"/>
      <c r="AD9" s="212"/>
      <c r="AE9" s="212"/>
      <c r="AF9" s="4"/>
    </row>
    <row r="10" spans="1:38" x14ac:dyDescent="0.2">
      <c r="A10" s="46"/>
      <c r="B10" s="140" t="s">
        <v>138</v>
      </c>
      <c r="C10" s="46"/>
      <c r="D10" s="46"/>
      <c r="E10" s="46"/>
      <c r="F10" s="46"/>
      <c r="G10" s="46"/>
      <c r="H10" s="46"/>
      <c r="I10" s="46"/>
      <c r="J10" s="46"/>
      <c r="K10" s="46"/>
      <c r="L10" s="46"/>
      <c r="M10" s="84"/>
      <c r="N10" s="4"/>
      <c r="P10" s="43"/>
      <c r="Q10" s="4"/>
      <c r="R10" s="4"/>
      <c r="S10" s="4"/>
      <c r="T10" s="4"/>
      <c r="U10" s="4"/>
      <c r="V10" s="4"/>
      <c r="W10" s="4"/>
      <c r="Y10" s="211"/>
      <c r="Z10" s="212"/>
      <c r="AA10" s="76"/>
      <c r="AB10" s="84" t="s">
        <v>128</v>
      </c>
      <c r="AC10" s="5" t="s">
        <v>137</v>
      </c>
      <c r="AD10" s="31"/>
      <c r="AE10" s="4"/>
      <c r="AF10" s="4"/>
    </row>
    <row r="11" spans="1:38" x14ac:dyDescent="0.2">
      <c r="A11" s="46"/>
      <c r="B11" s="140" t="s">
        <v>139</v>
      </c>
      <c r="C11" s="46"/>
      <c r="D11" s="46"/>
      <c r="E11" s="46"/>
      <c r="F11" s="46"/>
      <c r="G11" s="46"/>
      <c r="H11" s="46"/>
      <c r="I11" s="46"/>
      <c r="J11" s="46"/>
      <c r="K11" s="46"/>
      <c r="L11" s="46"/>
      <c r="M11" s="84"/>
      <c r="N11" s="4"/>
      <c r="P11" s="43"/>
      <c r="Q11" s="4"/>
      <c r="R11" s="4"/>
      <c r="S11" s="4"/>
      <c r="T11" s="4"/>
      <c r="U11" s="4"/>
      <c r="V11" s="4"/>
      <c r="W11" s="4"/>
      <c r="Y11" s="211"/>
      <c r="Z11" s="212"/>
      <c r="AA11" s="76"/>
      <c r="AB11" s="84"/>
      <c r="AC11" s="140" t="s">
        <v>143</v>
      </c>
      <c r="AD11" s="4"/>
      <c r="AE11" s="4"/>
      <c r="AF11" s="4"/>
    </row>
    <row r="12" spans="1:38" x14ac:dyDescent="0.2">
      <c r="A12" s="46"/>
      <c r="B12" s="140" t="s">
        <v>133</v>
      </c>
      <c r="C12" s="46"/>
      <c r="D12" s="46"/>
      <c r="E12" s="46"/>
      <c r="F12" s="46"/>
      <c r="G12" s="46"/>
      <c r="H12" s="46"/>
      <c r="I12" s="46"/>
      <c r="J12" s="46"/>
      <c r="K12" s="46"/>
      <c r="L12" s="46"/>
      <c r="M12" s="84"/>
      <c r="N12" s="4"/>
      <c r="P12" s="43"/>
      <c r="Q12" s="4"/>
      <c r="R12" s="4"/>
      <c r="S12" s="4"/>
      <c r="T12" s="4"/>
      <c r="U12" s="4"/>
      <c r="V12" s="4"/>
      <c r="W12" s="4"/>
      <c r="Y12" s="211"/>
      <c r="Z12" s="212"/>
      <c r="AA12" s="76"/>
      <c r="AB12" s="84"/>
      <c r="AC12" s="140" t="s">
        <v>140</v>
      </c>
      <c r="AD12" s="4"/>
      <c r="AE12" s="4"/>
      <c r="AF12" s="4"/>
    </row>
    <row r="13" spans="1:38" x14ac:dyDescent="0.2">
      <c r="A13" s="46"/>
      <c r="B13" s="140" t="s">
        <v>134</v>
      </c>
      <c r="C13" s="46"/>
      <c r="D13" s="46"/>
      <c r="E13" s="46"/>
      <c r="F13" s="46"/>
      <c r="G13" s="46"/>
      <c r="H13" s="46"/>
      <c r="I13" s="46"/>
      <c r="J13" s="46"/>
      <c r="K13" s="46"/>
      <c r="L13" s="46"/>
      <c r="M13" s="84"/>
      <c r="N13" s="4"/>
      <c r="P13" s="43"/>
      <c r="Q13" s="4"/>
      <c r="R13" s="4"/>
      <c r="S13" s="4"/>
      <c r="T13" s="4"/>
      <c r="U13" s="4"/>
      <c r="V13" s="4"/>
      <c r="W13" s="4"/>
      <c r="Y13" s="43"/>
      <c r="Z13" s="76"/>
      <c r="AA13" s="76"/>
      <c r="AC13" s="5" t="s">
        <v>141</v>
      </c>
      <c r="AD13" s="4"/>
      <c r="AE13" s="4"/>
      <c r="AF13" s="4"/>
    </row>
    <row r="14" spans="1:38" x14ac:dyDescent="0.2">
      <c r="A14" s="46"/>
      <c r="B14" s="140"/>
      <c r="C14" s="46"/>
      <c r="D14" s="46"/>
      <c r="E14" s="46"/>
      <c r="F14" s="46"/>
      <c r="G14" s="46"/>
      <c r="H14" s="46"/>
      <c r="I14" s="46"/>
      <c r="J14" s="46"/>
      <c r="K14" s="46"/>
      <c r="L14" s="46"/>
      <c r="M14" s="84"/>
      <c r="N14" s="4"/>
      <c r="P14" s="43"/>
      <c r="Q14" s="4"/>
      <c r="R14" s="4"/>
      <c r="S14" s="4"/>
      <c r="T14" s="4"/>
      <c r="U14" s="4"/>
      <c r="V14" s="4"/>
      <c r="W14" s="4"/>
      <c r="Z14" s="76"/>
      <c r="AA14" s="76"/>
      <c r="AC14" s="140" t="s">
        <v>142</v>
      </c>
      <c r="AD14" s="4"/>
      <c r="AE14" s="4"/>
      <c r="AF14" s="4"/>
    </row>
    <row r="15" spans="1:38" x14ac:dyDescent="0.2">
      <c r="B15" s="46"/>
      <c r="C15" s="46"/>
      <c r="D15" s="46"/>
      <c r="E15" s="46"/>
      <c r="F15" s="46"/>
      <c r="G15" s="46"/>
      <c r="H15" s="46"/>
      <c r="I15" s="46"/>
      <c r="J15" s="46"/>
      <c r="K15" s="120" t="s">
        <v>98</v>
      </c>
      <c r="L15" s="46"/>
      <c r="M15" s="84"/>
      <c r="N15" s="120"/>
      <c r="P15" s="43"/>
      <c r="Q15" s="4"/>
      <c r="R15" s="4"/>
      <c r="S15" s="4"/>
      <c r="T15" s="4"/>
      <c r="U15" s="4"/>
      <c r="V15" s="4"/>
      <c r="W15" s="120" t="s">
        <v>98</v>
      </c>
      <c r="Y15" s="43"/>
      <c r="AA15" s="120"/>
      <c r="AC15" s="140" t="s">
        <v>144</v>
      </c>
      <c r="AD15" s="4"/>
      <c r="AE15" s="4"/>
      <c r="AF15" s="4"/>
    </row>
    <row r="16" spans="1:38" x14ac:dyDescent="0.2">
      <c r="B16" s="46"/>
      <c r="C16" s="46"/>
      <c r="D16" s="46"/>
      <c r="E16" s="46"/>
      <c r="F16" s="46"/>
      <c r="G16" s="46"/>
      <c r="H16" s="46"/>
      <c r="I16" s="46"/>
      <c r="J16" s="46"/>
      <c r="K16" s="46"/>
      <c r="L16" s="46"/>
      <c r="M16" s="84"/>
      <c r="N16" s="4"/>
      <c r="P16" s="43"/>
      <c r="Q16" s="4"/>
      <c r="R16" s="4"/>
      <c r="S16" s="4"/>
      <c r="T16" s="4"/>
      <c r="U16" s="4"/>
      <c r="V16" s="4"/>
      <c r="W16" s="4"/>
      <c r="Y16" s="43"/>
      <c r="Z16" s="4"/>
      <c r="AC16" s="4"/>
      <c r="AD16" s="4"/>
      <c r="AE16" s="4"/>
      <c r="AF16" s="4"/>
    </row>
    <row r="17" spans="1:37" x14ac:dyDescent="0.2">
      <c r="B17" s="46"/>
      <c r="C17" s="46"/>
      <c r="D17" s="46"/>
      <c r="E17" s="46"/>
      <c r="F17" s="46"/>
      <c r="G17" s="46"/>
      <c r="H17" s="46"/>
      <c r="I17" s="46"/>
      <c r="L17" s="46"/>
      <c r="M17" s="84"/>
      <c r="N17" s="69" t="s">
        <v>29</v>
      </c>
      <c r="O17" s="69"/>
      <c r="P17" s="43"/>
      <c r="Q17" s="69" t="s">
        <v>29</v>
      </c>
      <c r="R17" s="4"/>
      <c r="S17" s="69" t="s">
        <v>29</v>
      </c>
      <c r="T17" s="4"/>
      <c r="U17" s="69" t="s">
        <v>29</v>
      </c>
      <c r="V17" s="4"/>
      <c r="W17" s="69" t="s">
        <v>29</v>
      </c>
      <c r="X17" s="69"/>
      <c r="Y17" s="43"/>
      <c r="AB17" s="84"/>
      <c r="AC17" s="4"/>
      <c r="AD17" s="4"/>
      <c r="AE17" s="4"/>
      <c r="AF17" s="4"/>
    </row>
    <row r="18" spans="1:37" ht="89.25" x14ac:dyDescent="0.2">
      <c r="A18" s="151" t="s">
        <v>160</v>
      </c>
      <c r="B18" s="4"/>
      <c r="C18" s="4"/>
      <c r="D18" s="4"/>
      <c r="E18" s="4"/>
      <c r="F18" s="4"/>
      <c r="G18" s="83" t="s">
        <v>127</v>
      </c>
      <c r="H18" s="4"/>
      <c r="I18" s="83" t="s">
        <v>127</v>
      </c>
      <c r="J18" s="4"/>
      <c r="K18" s="4"/>
      <c r="M18" s="78" t="s">
        <v>28</v>
      </c>
      <c r="N18" s="83" t="s">
        <v>127</v>
      </c>
      <c r="O18" s="81"/>
      <c r="P18" s="82" t="s">
        <v>28</v>
      </c>
      <c r="Q18" s="83" t="s">
        <v>127</v>
      </c>
      <c r="R18" s="82" t="s">
        <v>28</v>
      </c>
      <c r="S18" s="83" t="s">
        <v>127</v>
      </c>
      <c r="T18" s="82" t="s">
        <v>28</v>
      </c>
      <c r="U18" s="83" t="s">
        <v>127</v>
      </c>
      <c r="V18" s="82" t="s">
        <v>28</v>
      </c>
      <c r="W18" s="83" t="s">
        <v>127</v>
      </c>
      <c r="X18" s="81"/>
      <c r="Y18" s="43"/>
      <c r="Z18" s="4"/>
      <c r="AB18" s="141"/>
      <c r="AC18" s="4"/>
      <c r="AD18" s="4"/>
      <c r="AE18" s="4"/>
      <c r="AF18" s="4"/>
    </row>
    <row r="19" spans="1:37" ht="63.75" x14ac:dyDescent="0.2">
      <c r="A19" s="48" t="s">
        <v>235</v>
      </c>
      <c r="B19" s="72" t="s">
        <v>20</v>
      </c>
      <c r="C19" s="72" t="s">
        <v>21</v>
      </c>
      <c r="D19" s="72" t="s">
        <v>76</v>
      </c>
      <c r="E19" s="72" t="s">
        <v>22</v>
      </c>
      <c r="F19" s="61" t="s">
        <v>216</v>
      </c>
      <c r="G19" s="61"/>
      <c r="H19" s="72" t="s">
        <v>132</v>
      </c>
      <c r="I19" s="72" t="s">
        <v>132</v>
      </c>
      <c r="J19" s="72" t="s">
        <v>135</v>
      </c>
      <c r="K19" s="72" t="s">
        <v>136</v>
      </c>
      <c r="L19" s="54"/>
      <c r="M19" s="61" t="s">
        <v>240</v>
      </c>
      <c r="N19" s="61" t="s">
        <v>241</v>
      </c>
      <c r="O19" s="64"/>
      <c r="P19" s="61" t="s">
        <v>228</v>
      </c>
      <c r="Q19" s="61" t="s">
        <v>6</v>
      </c>
      <c r="R19" s="61" t="s">
        <v>7</v>
      </c>
      <c r="S19" s="61" t="s">
        <v>7</v>
      </c>
      <c r="T19" s="61" t="s">
        <v>230</v>
      </c>
      <c r="U19" s="61" t="s">
        <v>8</v>
      </c>
      <c r="V19" s="61" t="s">
        <v>9</v>
      </c>
      <c r="W19" s="61" t="s">
        <v>9</v>
      </c>
      <c r="X19" s="64"/>
      <c r="Y19" s="42" t="s">
        <v>231</v>
      </c>
      <c r="Z19" s="42" t="s">
        <v>91</v>
      </c>
      <c r="AB19" s="42" t="s">
        <v>106</v>
      </c>
      <c r="AC19" s="42" t="s">
        <v>107</v>
      </c>
      <c r="AD19" s="42" t="s">
        <v>108</v>
      </c>
      <c r="AE19" s="4"/>
      <c r="AF19" s="4"/>
    </row>
    <row r="20" spans="1:37" x14ac:dyDescent="0.2">
      <c r="A20" s="48"/>
      <c r="B20" s="11"/>
      <c r="C20" s="11"/>
      <c r="D20" s="11" t="s">
        <v>160</v>
      </c>
      <c r="E20" s="11">
        <v>8202</v>
      </c>
      <c r="F20" s="179">
        <v>82765000</v>
      </c>
      <c r="G20" s="11" t="s">
        <v>215</v>
      </c>
      <c r="H20" s="11"/>
      <c r="I20" s="11"/>
      <c r="J20" s="282">
        <f>1597058.65/3</f>
        <v>532352.8833333333</v>
      </c>
      <c r="K20" s="11">
        <v>183655.31</v>
      </c>
      <c r="M20" s="11">
        <v>6249</v>
      </c>
      <c r="N20" s="63">
        <v>141</v>
      </c>
      <c r="P20" s="169">
        <f>J20/M20</f>
        <v>85.190091748013018</v>
      </c>
      <c r="Q20" s="11"/>
      <c r="R20" s="11"/>
      <c r="S20" s="11"/>
      <c r="T20" s="282">
        <f>F20/(M20+N20)</f>
        <v>12952.269170579029</v>
      </c>
      <c r="U20" s="11"/>
      <c r="V20" s="11"/>
      <c r="W20" s="11"/>
      <c r="Y20" s="282">
        <f>174792.29+3662.26</f>
        <v>178454.55000000002</v>
      </c>
      <c r="Z20" s="11">
        <v>382788.46</v>
      </c>
      <c r="AB20" s="11"/>
      <c r="AC20" s="11"/>
      <c r="AD20" s="11"/>
      <c r="AE20" s="4"/>
      <c r="AF20" s="4"/>
    </row>
    <row r="21" spans="1:37" x14ac:dyDescent="0.2">
      <c r="A21" s="48"/>
      <c r="B21" s="11"/>
      <c r="C21" s="11"/>
      <c r="D21" s="11"/>
      <c r="E21" s="11"/>
      <c r="F21" s="11"/>
      <c r="G21" s="11"/>
      <c r="H21" s="11"/>
      <c r="I21" s="11"/>
      <c r="J21" s="11"/>
      <c r="K21" s="11"/>
      <c r="M21" s="11"/>
      <c r="N21" s="63"/>
      <c r="P21" s="11"/>
      <c r="Q21" s="11"/>
      <c r="R21" s="11"/>
      <c r="S21" s="11"/>
      <c r="T21" s="11"/>
      <c r="U21" s="11"/>
      <c r="V21" s="11"/>
      <c r="W21" s="11"/>
      <c r="Y21" s="11"/>
      <c r="Z21" s="11"/>
      <c r="AB21" s="11"/>
      <c r="AC21" s="11"/>
      <c r="AD21" s="11"/>
      <c r="AE21" s="4"/>
      <c r="AF21" s="4"/>
    </row>
    <row r="22" spans="1:37" x14ac:dyDescent="0.2">
      <c r="A22" s="48"/>
      <c r="B22" s="11"/>
      <c r="C22" s="11"/>
      <c r="D22" s="11"/>
      <c r="E22" s="11"/>
      <c r="F22" s="11"/>
      <c r="G22" s="11"/>
      <c r="H22" s="11"/>
      <c r="I22" s="11"/>
      <c r="J22" s="11"/>
      <c r="K22" s="11"/>
      <c r="M22" s="11"/>
      <c r="N22" s="63"/>
      <c r="P22" s="11"/>
      <c r="Q22" s="11"/>
      <c r="R22" s="11"/>
      <c r="S22" s="11"/>
      <c r="T22" s="11"/>
      <c r="U22" s="11"/>
      <c r="V22" s="11"/>
      <c r="W22" s="11"/>
      <c r="Y22" s="11"/>
      <c r="Z22" s="11"/>
      <c r="AB22" s="11"/>
      <c r="AC22" s="11"/>
      <c r="AD22" s="11"/>
      <c r="AE22" s="4"/>
      <c r="AF22" s="4"/>
    </row>
    <row r="23" spans="1:37" x14ac:dyDescent="0.2">
      <c r="A23" s="48"/>
      <c r="B23" s="11"/>
      <c r="C23" s="11"/>
      <c r="D23" s="11"/>
      <c r="E23" s="11"/>
      <c r="F23" s="11"/>
      <c r="G23" s="11"/>
      <c r="H23" s="11"/>
      <c r="I23" s="11"/>
      <c r="J23" s="11"/>
      <c r="K23" s="11"/>
      <c r="M23" s="11"/>
      <c r="N23" s="63"/>
      <c r="P23" s="11"/>
      <c r="Q23" s="11"/>
      <c r="R23" s="11"/>
      <c r="S23" s="11"/>
      <c r="T23" s="11"/>
      <c r="U23" s="11"/>
      <c r="V23" s="11"/>
      <c r="W23" s="11"/>
      <c r="Y23" s="11"/>
      <c r="Z23" s="11"/>
      <c r="AB23" s="11"/>
      <c r="AC23" s="11"/>
      <c r="AD23" s="11"/>
      <c r="AE23" s="4"/>
      <c r="AF23" s="4"/>
    </row>
    <row r="24" spans="1:37" x14ac:dyDescent="0.2">
      <c r="A24" s="48"/>
      <c r="B24" s="11"/>
      <c r="C24" s="11"/>
      <c r="D24" s="11"/>
      <c r="E24" s="11"/>
      <c r="F24" s="11"/>
      <c r="G24" s="11"/>
      <c r="H24" s="11"/>
      <c r="I24" s="11"/>
      <c r="J24" s="11"/>
      <c r="K24" s="11"/>
      <c r="M24" s="11"/>
      <c r="N24" s="63"/>
      <c r="P24" s="11"/>
      <c r="Q24" s="11"/>
      <c r="R24" s="11"/>
      <c r="S24" s="11"/>
      <c r="T24" s="11"/>
      <c r="U24" s="11"/>
      <c r="V24" s="11"/>
      <c r="W24" s="11"/>
      <c r="Y24" s="11"/>
      <c r="Z24" s="11"/>
      <c r="AB24" s="11"/>
      <c r="AC24" s="11"/>
      <c r="AD24" s="11"/>
      <c r="AE24" s="4"/>
      <c r="AF24" s="4"/>
    </row>
    <row r="25" spans="1:37" x14ac:dyDescent="0.2">
      <c r="A25" s="48"/>
      <c r="B25" s="11"/>
      <c r="C25" s="11"/>
      <c r="D25" s="11"/>
      <c r="E25" s="11"/>
      <c r="F25" s="11"/>
      <c r="G25" s="11"/>
      <c r="H25" s="11"/>
      <c r="I25" s="11"/>
      <c r="J25" s="11"/>
      <c r="K25" s="11"/>
      <c r="M25" s="11"/>
      <c r="N25" s="63"/>
      <c r="P25" s="11"/>
      <c r="Q25" s="11"/>
      <c r="R25" s="11"/>
      <c r="S25" s="11"/>
      <c r="T25" s="11"/>
      <c r="U25" s="11"/>
      <c r="V25" s="11"/>
      <c r="W25" s="11"/>
      <c r="Y25" s="11"/>
      <c r="Z25" s="11"/>
      <c r="AB25" s="11"/>
      <c r="AC25" s="11"/>
      <c r="AD25" s="11"/>
      <c r="AE25" s="4"/>
      <c r="AF25" s="4"/>
    </row>
    <row r="26" spans="1:37" x14ac:dyDescent="0.2">
      <c r="A26" s="48"/>
      <c r="B26" s="11"/>
      <c r="C26" s="11"/>
      <c r="D26" s="11"/>
      <c r="E26" s="11"/>
      <c r="F26" s="11"/>
      <c r="G26" s="11"/>
      <c r="H26" s="11"/>
      <c r="I26" s="11"/>
      <c r="J26" s="11"/>
      <c r="K26" s="11"/>
      <c r="M26" s="11"/>
      <c r="N26" s="63"/>
      <c r="P26" s="11"/>
      <c r="Q26" s="11"/>
      <c r="R26" s="11"/>
      <c r="S26" s="11"/>
      <c r="T26" s="11"/>
      <c r="U26" s="11"/>
      <c r="V26" s="11"/>
      <c r="W26" s="11"/>
      <c r="Y26" s="11"/>
      <c r="Z26" s="11"/>
      <c r="AB26" s="11"/>
      <c r="AC26" s="11"/>
      <c r="AD26" s="11"/>
      <c r="AE26" s="4"/>
      <c r="AF26" s="4"/>
    </row>
    <row r="27" spans="1:37" ht="13.5" thickBot="1" x14ac:dyDescent="0.25">
      <c r="A27" s="48"/>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7" ht="13.5" thickBot="1" x14ac:dyDescent="0.25">
      <c r="A28" s="48"/>
      <c r="B28" s="88" t="s">
        <v>97</v>
      </c>
      <c r="C28" s="95"/>
      <c r="D28" s="95"/>
      <c r="E28" s="95"/>
      <c r="F28" s="90"/>
      <c r="G28" s="90"/>
      <c r="H28" s="90"/>
      <c r="I28" s="90"/>
      <c r="J28" s="90"/>
      <c r="K28" s="91"/>
      <c r="M28" s="90"/>
      <c r="N28" s="91"/>
      <c r="P28" s="96" t="s">
        <v>99</v>
      </c>
      <c r="Q28" s="94" t="s">
        <v>99</v>
      </c>
      <c r="R28" s="94" t="s">
        <v>99</v>
      </c>
      <c r="S28" s="94" t="s">
        <v>99</v>
      </c>
      <c r="T28" s="94" t="s">
        <v>99</v>
      </c>
      <c r="U28" s="94" t="s">
        <v>99</v>
      </c>
      <c r="V28" s="94" t="s">
        <v>99</v>
      </c>
      <c r="W28" s="97" t="s">
        <v>99</v>
      </c>
      <c r="Y28" s="92"/>
      <c r="Z28" s="91"/>
      <c r="AB28" s="90"/>
      <c r="AC28" s="90"/>
      <c r="AD28" s="91"/>
      <c r="AE28" s="4"/>
      <c r="AF28" s="4"/>
    </row>
    <row r="29" spans="1:37" s="4" customFormat="1" x14ac:dyDescent="0.2">
      <c r="A29" s="48"/>
      <c r="M29" s="43"/>
      <c r="P29" s="43"/>
      <c r="Y29" s="43"/>
      <c r="AB29" s="43"/>
      <c r="AH29" s="68"/>
      <c r="AI29" s="68"/>
      <c r="AJ29" s="68"/>
      <c r="AK29" s="68"/>
    </row>
    <row r="30" spans="1:37" ht="63.75" x14ac:dyDescent="0.2">
      <c r="A30" s="48" t="s">
        <v>236</v>
      </c>
      <c r="B30" s="72" t="s">
        <v>20</v>
      </c>
      <c r="C30" s="72" t="s">
        <v>21</v>
      </c>
      <c r="D30" s="72" t="s">
        <v>76</v>
      </c>
      <c r="E30" s="72" t="s">
        <v>22</v>
      </c>
      <c r="F30" s="61" t="s">
        <v>216</v>
      </c>
      <c r="G30" s="72"/>
      <c r="H30" s="72" t="s">
        <v>132</v>
      </c>
      <c r="I30" s="72" t="s">
        <v>132</v>
      </c>
      <c r="J30" s="72" t="s">
        <v>135</v>
      </c>
      <c r="K30" s="72" t="s">
        <v>136</v>
      </c>
      <c r="L30" s="54"/>
      <c r="M30" s="61" t="s">
        <v>240</v>
      </c>
      <c r="N30" s="61" t="s">
        <v>241</v>
      </c>
      <c r="O30" s="64"/>
      <c r="P30" s="61" t="s">
        <v>228</v>
      </c>
      <c r="Q30" s="61" t="s">
        <v>6</v>
      </c>
      <c r="R30" s="61" t="s">
        <v>7</v>
      </c>
      <c r="S30" s="61" t="s">
        <v>7</v>
      </c>
      <c r="T30" s="61" t="s">
        <v>230</v>
      </c>
      <c r="U30" s="61" t="s">
        <v>8</v>
      </c>
      <c r="V30" s="61" t="s">
        <v>9</v>
      </c>
      <c r="W30" s="61" t="s">
        <v>9</v>
      </c>
      <c r="X30" s="64"/>
      <c r="Y30" s="42" t="s">
        <v>231</v>
      </c>
      <c r="Z30" s="42" t="s">
        <v>91</v>
      </c>
      <c r="AB30" s="42" t="s">
        <v>106</v>
      </c>
      <c r="AC30" s="42" t="s">
        <v>107</v>
      </c>
      <c r="AD30" s="42" t="s">
        <v>108</v>
      </c>
      <c r="AE30" s="4"/>
      <c r="AF30" s="4"/>
    </row>
    <row r="31" spans="1:37" x14ac:dyDescent="0.2">
      <c r="A31" s="48"/>
      <c r="B31" s="11"/>
      <c r="C31" s="11"/>
      <c r="D31" s="11" t="s">
        <v>160</v>
      </c>
      <c r="E31" s="11">
        <v>8202</v>
      </c>
      <c r="F31" s="179">
        <v>84581000</v>
      </c>
      <c r="G31" s="11" t="s">
        <v>215</v>
      </c>
      <c r="H31" s="11"/>
      <c r="I31" s="11"/>
      <c r="J31" s="283">
        <f>1517085.98/3</f>
        <v>505695.32666666666</v>
      </c>
      <c r="K31" s="11">
        <v>155777.06</v>
      </c>
      <c r="M31" s="11">
        <v>6230</v>
      </c>
      <c r="N31" s="63">
        <v>141</v>
      </c>
      <c r="P31" s="169">
        <f>J31/(M31+M63)</f>
        <v>81.170999464954519</v>
      </c>
      <c r="Q31" s="11"/>
      <c r="R31" s="11"/>
      <c r="S31" s="11"/>
      <c r="T31" s="282">
        <f>F31/(M31+N31)</f>
        <v>13275.937843352693</v>
      </c>
      <c r="U31" s="11"/>
      <c r="V31" s="11"/>
      <c r="W31" s="11"/>
      <c r="Y31" s="282">
        <f>16709.72+275692.07</f>
        <v>292401.79000000004</v>
      </c>
      <c r="Z31" s="11">
        <v>1303803.27</v>
      </c>
      <c r="AB31" s="11"/>
      <c r="AC31" s="11"/>
      <c r="AD31" s="11"/>
      <c r="AE31" s="4"/>
      <c r="AF31" s="4"/>
    </row>
    <row r="32" spans="1:37" x14ac:dyDescent="0.2">
      <c r="A32" s="48"/>
      <c r="B32" s="11"/>
      <c r="C32" s="11"/>
      <c r="D32" s="11"/>
      <c r="E32" s="11"/>
      <c r="F32" s="11"/>
      <c r="G32" s="11"/>
      <c r="H32" s="11"/>
      <c r="I32" s="11"/>
      <c r="J32" s="11"/>
      <c r="K32" s="11"/>
      <c r="M32" s="11"/>
      <c r="N32" s="63"/>
      <c r="P32" s="11"/>
      <c r="Q32" s="11"/>
      <c r="R32" s="11"/>
      <c r="S32" s="11"/>
      <c r="T32" s="11"/>
      <c r="U32" s="11"/>
      <c r="V32" s="11"/>
      <c r="W32" s="11"/>
      <c r="Y32" s="11"/>
      <c r="Z32" s="11"/>
      <c r="AB32" s="11"/>
      <c r="AC32" s="11"/>
      <c r="AD32" s="11"/>
      <c r="AE32" s="4"/>
      <c r="AF32" s="4"/>
    </row>
    <row r="33" spans="1:37" x14ac:dyDescent="0.2">
      <c r="A33" s="48"/>
      <c r="B33" s="11"/>
      <c r="C33" s="11"/>
      <c r="D33" s="11"/>
      <c r="E33" s="11"/>
      <c r="F33" s="11"/>
      <c r="G33" s="11"/>
      <c r="H33" s="11"/>
      <c r="I33" s="11"/>
      <c r="J33" s="11"/>
      <c r="K33" s="11"/>
      <c r="M33" s="11"/>
      <c r="N33" s="63"/>
      <c r="P33" s="11"/>
      <c r="Q33" s="11"/>
      <c r="R33" s="11"/>
      <c r="S33" s="11"/>
      <c r="T33" s="11"/>
      <c r="U33" s="11"/>
      <c r="V33" s="11"/>
      <c r="W33" s="11"/>
      <c r="Y33" s="11"/>
      <c r="Z33" s="11"/>
      <c r="AB33" s="11"/>
      <c r="AC33" s="11"/>
      <c r="AD33" s="11"/>
      <c r="AE33" s="4"/>
      <c r="AF33" s="4"/>
    </row>
    <row r="34" spans="1:37" x14ac:dyDescent="0.2">
      <c r="A34" s="48"/>
      <c r="B34" s="11"/>
      <c r="C34" s="11"/>
      <c r="D34" s="11"/>
      <c r="E34" s="11"/>
      <c r="F34" s="11"/>
      <c r="G34" s="11"/>
      <c r="H34" s="11"/>
      <c r="I34" s="11"/>
      <c r="J34" s="11"/>
      <c r="K34" s="11"/>
      <c r="M34" s="11"/>
      <c r="N34" s="63"/>
      <c r="P34" s="11"/>
      <c r="Q34" s="11"/>
      <c r="R34" s="11"/>
      <c r="S34" s="11"/>
      <c r="T34" s="11"/>
      <c r="U34" s="11"/>
      <c r="V34" s="11"/>
      <c r="W34" s="11"/>
      <c r="Y34" s="11"/>
      <c r="Z34" s="11"/>
      <c r="AB34" s="11"/>
      <c r="AC34" s="11"/>
      <c r="AD34" s="11"/>
      <c r="AE34" s="4"/>
      <c r="AF34" s="4"/>
    </row>
    <row r="35" spans="1:37" x14ac:dyDescent="0.2">
      <c r="A35" s="48"/>
      <c r="B35" s="11"/>
      <c r="C35" s="11"/>
      <c r="D35" s="11"/>
      <c r="E35" s="11"/>
      <c r="F35" s="11"/>
      <c r="G35" s="11"/>
      <c r="H35" s="11"/>
      <c r="I35" s="11"/>
      <c r="J35" s="11"/>
      <c r="K35" s="11"/>
      <c r="M35" s="11"/>
      <c r="N35" s="63"/>
      <c r="P35" s="11"/>
      <c r="Q35" s="11"/>
      <c r="R35" s="11"/>
      <c r="S35" s="11"/>
      <c r="T35" s="11"/>
      <c r="U35" s="11"/>
      <c r="V35" s="11"/>
      <c r="W35" s="11"/>
      <c r="Y35" s="11"/>
      <c r="Z35" s="11"/>
      <c r="AB35" s="11"/>
      <c r="AC35" s="11"/>
      <c r="AD35" s="11"/>
      <c r="AE35" s="4"/>
      <c r="AF35" s="4"/>
    </row>
    <row r="36" spans="1:37" x14ac:dyDescent="0.2">
      <c r="A36" s="48"/>
      <c r="B36" s="11"/>
      <c r="C36" s="11"/>
      <c r="D36" s="11"/>
      <c r="E36" s="11"/>
      <c r="F36" s="11"/>
      <c r="G36" s="11"/>
      <c r="H36" s="11"/>
      <c r="I36" s="11"/>
      <c r="J36" s="11"/>
      <c r="K36" s="11"/>
      <c r="M36" s="11"/>
      <c r="N36" s="63"/>
      <c r="P36" s="11"/>
      <c r="Q36" s="11"/>
      <c r="R36" s="11"/>
      <c r="S36" s="11"/>
      <c r="T36" s="11"/>
      <c r="U36" s="11"/>
      <c r="V36" s="11"/>
      <c r="W36" s="11"/>
      <c r="Y36" s="11"/>
      <c r="Z36" s="11"/>
      <c r="AB36" s="11"/>
      <c r="AC36" s="11"/>
      <c r="AD36" s="11"/>
      <c r="AE36" s="4"/>
      <c r="AF36" s="4"/>
    </row>
    <row r="37" spans="1:37" x14ac:dyDescent="0.2">
      <c r="A37" s="48"/>
      <c r="B37" s="11"/>
      <c r="C37" s="11"/>
      <c r="D37" s="11"/>
      <c r="E37" s="11"/>
      <c r="F37" s="11"/>
      <c r="G37" s="11"/>
      <c r="H37" s="11"/>
      <c r="I37" s="11"/>
      <c r="J37" s="11"/>
      <c r="K37" s="11"/>
      <c r="M37" s="11"/>
      <c r="N37" s="63"/>
      <c r="P37" s="11"/>
      <c r="Q37" s="11"/>
      <c r="R37" s="11"/>
      <c r="S37" s="11"/>
      <c r="T37" s="11"/>
      <c r="U37" s="11"/>
      <c r="V37" s="11"/>
      <c r="W37" s="11"/>
      <c r="Y37" s="11"/>
      <c r="Z37" s="11"/>
      <c r="AB37" s="11"/>
      <c r="AC37" s="11"/>
      <c r="AD37" s="11"/>
      <c r="AE37" s="4"/>
      <c r="AF37" s="4"/>
    </row>
    <row r="38" spans="1:37" ht="13.5" thickBot="1" x14ac:dyDescent="0.25">
      <c r="A38" s="48"/>
      <c r="B38" s="11"/>
      <c r="C38" s="11"/>
      <c r="D38" s="11"/>
      <c r="E38" s="11"/>
      <c r="F38" s="11"/>
      <c r="G38" s="11"/>
      <c r="H38" s="11"/>
      <c r="I38" s="11"/>
      <c r="J38" s="11"/>
      <c r="K38" s="11"/>
      <c r="M38" s="11"/>
      <c r="N38" s="63"/>
      <c r="P38" s="11"/>
      <c r="Q38" s="11"/>
      <c r="R38" s="11"/>
      <c r="S38" s="11"/>
      <c r="T38" s="11"/>
      <c r="U38" s="11"/>
      <c r="V38" s="11"/>
      <c r="W38" s="11"/>
      <c r="Y38" s="11"/>
      <c r="Z38" s="11"/>
      <c r="AB38" s="11"/>
      <c r="AC38" s="11"/>
      <c r="AD38" s="11"/>
      <c r="AE38" s="4"/>
      <c r="AF38" s="4"/>
    </row>
    <row r="39" spans="1:37" ht="13.5" thickBot="1" x14ac:dyDescent="0.25">
      <c r="A39" s="48"/>
      <c r="B39" s="88" t="s">
        <v>97</v>
      </c>
      <c r="C39" s="95"/>
      <c r="D39" s="95"/>
      <c r="E39" s="95"/>
      <c r="F39" s="90"/>
      <c r="G39" s="90"/>
      <c r="H39" s="90"/>
      <c r="I39" s="90"/>
      <c r="J39" s="90"/>
      <c r="K39" s="91"/>
      <c r="M39" s="90"/>
      <c r="N39" s="91"/>
      <c r="P39" s="96" t="s">
        <v>99</v>
      </c>
      <c r="Q39" s="94" t="s">
        <v>99</v>
      </c>
      <c r="R39" s="94" t="s">
        <v>99</v>
      </c>
      <c r="S39" s="94" t="s">
        <v>99</v>
      </c>
      <c r="T39" s="94" t="s">
        <v>99</v>
      </c>
      <c r="U39" s="94" t="s">
        <v>99</v>
      </c>
      <c r="V39" s="94" t="s">
        <v>99</v>
      </c>
      <c r="W39" s="97" t="s">
        <v>99</v>
      </c>
      <c r="Y39" s="92"/>
      <c r="Z39" s="91"/>
      <c r="AB39" s="90"/>
      <c r="AC39" s="90"/>
      <c r="AD39" s="91"/>
      <c r="AE39" s="4"/>
      <c r="AF39" s="4"/>
    </row>
    <row r="40" spans="1:37" s="4" customFormat="1" x14ac:dyDescent="0.2">
      <c r="A40" s="48"/>
      <c r="M40" s="43"/>
      <c r="P40" s="43"/>
      <c r="Y40" s="43"/>
      <c r="AB40" s="43"/>
      <c r="AH40" s="68"/>
      <c r="AI40" s="68"/>
      <c r="AJ40" s="68"/>
      <c r="AK40" s="68"/>
    </row>
    <row r="41" spans="1:37" ht="63.75" x14ac:dyDescent="0.2">
      <c r="A41" s="48" t="s">
        <v>237</v>
      </c>
      <c r="B41" s="72" t="s">
        <v>20</v>
      </c>
      <c r="C41" s="72" t="s">
        <v>21</v>
      </c>
      <c r="D41" s="72" t="s">
        <v>76</v>
      </c>
      <c r="E41" s="72" t="s">
        <v>22</v>
      </c>
      <c r="F41" s="61" t="s">
        <v>216</v>
      </c>
      <c r="G41" s="72"/>
      <c r="H41" s="72" t="s">
        <v>132</v>
      </c>
      <c r="I41" s="72" t="s">
        <v>132</v>
      </c>
      <c r="J41" s="72" t="s">
        <v>135</v>
      </c>
      <c r="K41" s="72" t="s">
        <v>136</v>
      </c>
      <c r="L41" s="54"/>
      <c r="M41" s="61" t="s">
        <v>240</v>
      </c>
      <c r="N41" s="61" t="s">
        <v>241</v>
      </c>
      <c r="O41" s="64"/>
      <c r="P41" s="61" t="s">
        <v>228</v>
      </c>
      <c r="Q41" s="61" t="s">
        <v>6</v>
      </c>
      <c r="R41" s="61" t="s">
        <v>7</v>
      </c>
      <c r="S41" s="61" t="s">
        <v>7</v>
      </c>
      <c r="T41" s="61" t="s">
        <v>230</v>
      </c>
      <c r="U41" s="61" t="s">
        <v>8</v>
      </c>
      <c r="V41" s="61" t="s">
        <v>9</v>
      </c>
      <c r="W41" s="61" t="s">
        <v>9</v>
      </c>
      <c r="X41" s="64"/>
      <c r="Y41" s="42" t="s">
        <v>231</v>
      </c>
      <c r="Z41" s="42" t="s">
        <v>91</v>
      </c>
      <c r="AB41" s="42" t="s">
        <v>106</v>
      </c>
      <c r="AC41" s="42" t="s">
        <v>107</v>
      </c>
      <c r="AD41" s="42" t="s">
        <v>108</v>
      </c>
      <c r="AE41" s="4"/>
      <c r="AF41" s="4"/>
    </row>
    <row r="42" spans="1:37" x14ac:dyDescent="0.2">
      <c r="A42" s="48"/>
      <c r="B42" s="11"/>
      <c r="C42" s="11"/>
      <c r="D42" s="11" t="s">
        <v>160</v>
      </c>
      <c r="E42" s="11">
        <v>8202</v>
      </c>
      <c r="F42" s="179">
        <v>83154000</v>
      </c>
      <c r="G42" s="11" t="s">
        <v>215</v>
      </c>
      <c r="H42" s="11"/>
      <c r="I42" s="11"/>
      <c r="J42" s="282">
        <f>1483875.87/3</f>
        <v>494625.29000000004</v>
      </c>
      <c r="K42" s="11">
        <v>942604.39</v>
      </c>
      <c r="M42" s="11">
        <v>6217</v>
      </c>
      <c r="N42" s="63">
        <v>141</v>
      </c>
      <c r="P42" s="169">
        <f>J42/(M42+M73)</f>
        <v>79.560123853948852</v>
      </c>
      <c r="Q42" s="11"/>
      <c r="R42" s="11"/>
      <c r="S42" s="11"/>
      <c r="T42" s="282">
        <f>F42/(M42+N42)</f>
        <v>13078.641082101291</v>
      </c>
      <c r="U42" s="11"/>
      <c r="V42" s="11"/>
      <c r="W42" s="11"/>
      <c r="Y42" s="284">
        <f>144538.17+726.38</f>
        <v>145264.55000000002</v>
      </c>
      <c r="Z42" s="11">
        <v>1282142.18</v>
      </c>
      <c r="AB42" s="11"/>
      <c r="AC42" s="11"/>
      <c r="AD42" s="11"/>
      <c r="AE42" s="4"/>
      <c r="AF42" s="4"/>
    </row>
    <row r="43" spans="1:37" x14ac:dyDescent="0.2">
      <c r="A43" s="48"/>
      <c r="B43" s="11"/>
      <c r="C43" s="11"/>
      <c r="D43" s="11"/>
      <c r="E43" s="11"/>
      <c r="F43" s="11"/>
      <c r="G43" s="11"/>
      <c r="H43" s="11"/>
      <c r="I43" s="11"/>
      <c r="J43" s="11"/>
      <c r="K43" s="11"/>
      <c r="M43" s="11"/>
      <c r="N43" s="63"/>
      <c r="P43" s="11"/>
      <c r="Q43" s="11"/>
      <c r="R43" s="11"/>
      <c r="S43" s="11"/>
      <c r="T43" s="11"/>
      <c r="U43" s="11"/>
      <c r="V43" s="11"/>
      <c r="W43" s="11"/>
      <c r="Y43" s="11"/>
      <c r="Z43" s="11"/>
      <c r="AB43" s="11"/>
      <c r="AC43" s="11"/>
      <c r="AD43" s="11"/>
      <c r="AE43" s="4"/>
      <c r="AF43" s="4"/>
    </row>
    <row r="44" spans="1:37" x14ac:dyDescent="0.2">
      <c r="A44" s="48"/>
      <c r="B44" s="11"/>
      <c r="C44" s="11"/>
      <c r="D44" s="11"/>
      <c r="E44" s="11"/>
      <c r="F44" s="11"/>
      <c r="G44" s="11"/>
      <c r="H44" s="11"/>
      <c r="I44" s="11"/>
      <c r="J44" s="11"/>
      <c r="K44" s="11"/>
      <c r="M44" s="11"/>
      <c r="N44" s="63"/>
      <c r="P44" s="11"/>
      <c r="Q44" s="11"/>
      <c r="R44" s="11"/>
      <c r="S44" s="11"/>
      <c r="T44" s="11"/>
      <c r="U44" s="11"/>
      <c r="V44" s="11"/>
      <c r="W44" s="11"/>
      <c r="Y44" s="11"/>
      <c r="Z44" s="11"/>
      <c r="AB44" s="11"/>
      <c r="AC44" s="11"/>
      <c r="AD44" s="11"/>
      <c r="AE44" s="4"/>
      <c r="AF44" s="4"/>
    </row>
    <row r="45" spans="1:37" x14ac:dyDescent="0.2">
      <c r="A45" s="48"/>
      <c r="B45" s="11"/>
      <c r="C45" s="11"/>
      <c r="D45" s="11"/>
      <c r="E45" s="11"/>
      <c r="F45" s="11"/>
      <c r="G45" s="11"/>
      <c r="H45" s="11"/>
      <c r="I45" s="11"/>
      <c r="J45" s="11"/>
      <c r="K45" s="11"/>
      <c r="M45" s="11"/>
      <c r="N45" s="63"/>
      <c r="P45" s="11"/>
      <c r="Q45" s="11"/>
      <c r="R45" s="11"/>
      <c r="S45" s="11"/>
      <c r="T45" s="11"/>
      <c r="U45" s="11"/>
      <c r="V45" s="11"/>
      <c r="W45" s="11"/>
      <c r="Y45" s="11"/>
      <c r="Z45" s="11"/>
      <c r="AB45" s="11"/>
      <c r="AC45" s="11"/>
      <c r="AD45" s="11"/>
      <c r="AE45" s="4"/>
      <c r="AF45" s="4"/>
    </row>
    <row r="46" spans="1:37" x14ac:dyDescent="0.2">
      <c r="A46" s="48"/>
      <c r="B46" s="11"/>
      <c r="C46" s="11"/>
      <c r="D46" s="11"/>
      <c r="E46" s="11"/>
      <c r="F46" s="11"/>
      <c r="G46" s="11"/>
      <c r="H46" s="11"/>
      <c r="I46" s="11"/>
      <c r="J46" s="11"/>
      <c r="K46" s="11"/>
      <c r="M46" s="11"/>
      <c r="N46" s="63"/>
      <c r="P46" s="11"/>
      <c r="Q46" s="11"/>
      <c r="R46" s="11"/>
      <c r="S46" s="11"/>
      <c r="T46" s="11"/>
      <c r="U46" s="11"/>
      <c r="V46" s="11"/>
      <c r="W46" s="11"/>
      <c r="Y46" s="11"/>
      <c r="Z46" s="11"/>
      <c r="AB46" s="11"/>
      <c r="AC46" s="11"/>
      <c r="AD46" s="11"/>
      <c r="AE46" s="4"/>
      <c r="AF46" s="4"/>
    </row>
    <row r="47" spans="1:37" x14ac:dyDescent="0.2">
      <c r="A47" s="48"/>
      <c r="B47" s="11"/>
      <c r="C47" s="11"/>
      <c r="D47" s="11"/>
      <c r="E47" s="11"/>
      <c r="F47" s="11"/>
      <c r="G47" s="11"/>
      <c r="H47" s="11"/>
      <c r="I47" s="11"/>
      <c r="J47" s="11"/>
      <c r="K47" s="11"/>
      <c r="M47" s="11"/>
      <c r="N47" s="63"/>
      <c r="P47" s="11"/>
      <c r="Q47" s="11"/>
      <c r="R47" s="11"/>
      <c r="S47" s="11"/>
      <c r="T47" s="11"/>
      <c r="U47" s="11"/>
      <c r="V47" s="11"/>
      <c r="W47" s="11"/>
      <c r="Y47" s="11"/>
      <c r="Z47" s="11"/>
      <c r="AB47" s="11"/>
      <c r="AC47" s="11"/>
      <c r="AD47" s="11"/>
      <c r="AE47" s="4"/>
      <c r="AF47" s="4"/>
    </row>
    <row r="48" spans="1:37" x14ac:dyDescent="0.2">
      <c r="A48" s="48"/>
      <c r="B48" s="11"/>
      <c r="C48" s="11"/>
      <c r="D48" s="11"/>
      <c r="E48" s="11"/>
      <c r="F48" s="11"/>
      <c r="G48" s="11"/>
      <c r="H48" s="11"/>
      <c r="I48" s="11"/>
      <c r="J48" s="11"/>
      <c r="K48" s="11"/>
      <c r="M48" s="11"/>
      <c r="N48" s="63"/>
      <c r="P48" s="11"/>
      <c r="Q48" s="11"/>
      <c r="R48" s="11"/>
      <c r="S48" s="11"/>
      <c r="T48" s="11"/>
      <c r="U48" s="11"/>
      <c r="V48" s="11"/>
      <c r="W48" s="11"/>
      <c r="Y48" s="11"/>
      <c r="Z48" s="11"/>
      <c r="AB48" s="11"/>
      <c r="AC48" s="11"/>
      <c r="AD48" s="11"/>
      <c r="AE48" s="4"/>
      <c r="AF48" s="4"/>
    </row>
    <row r="49" spans="1:37" ht="13.5" thickBot="1" x14ac:dyDescent="0.25">
      <c r="A49" s="48"/>
      <c r="B49" s="11"/>
      <c r="C49" s="11"/>
      <c r="D49" s="11"/>
      <c r="E49" s="11"/>
      <c r="F49" s="11"/>
      <c r="G49" s="11"/>
      <c r="H49" s="11"/>
      <c r="I49" s="11"/>
      <c r="J49" s="11"/>
      <c r="K49" s="11"/>
      <c r="M49" s="11"/>
      <c r="N49" s="63"/>
      <c r="P49" s="11"/>
      <c r="Q49" s="11"/>
      <c r="R49" s="11"/>
      <c r="S49" s="11"/>
      <c r="T49" s="11"/>
      <c r="U49" s="11"/>
      <c r="V49" s="11"/>
      <c r="W49" s="11"/>
      <c r="Y49" s="11"/>
      <c r="Z49" s="11"/>
      <c r="AB49" s="11"/>
      <c r="AC49" s="11"/>
      <c r="AD49" s="11"/>
      <c r="AE49" s="4"/>
      <c r="AF49" s="4"/>
    </row>
    <row r="50" spans="1:37" ht="13.5" thickBot="1" x14ac:dyDescent="0.25">
      <c r="A50" s="48"/>
      <c r="B50" s="88" t="s">
        <v>97</v>
      </c>
      <c r="C50" s="95"/>
      <c r="D50" s="95"/>
      <c r="E50" s="95"/>
      <c r="F50" s="90"/>
      <c r="G50" s="90"/>
      <c r="H50" s="90"/>
      <c r="I50" s="90"/>
      <c r="J50" s="90"/>
      <c r="K50" s="91"/>
      <c r="M50" s="90"/>
      <c r="N50" s="91"/>
      <c r="P50" s="96" t="s">
        <v>99</v>
      </c>
      <c r="Q50" s="94" t="s">
        <v>99</v>
      </c>
      <c r="R50" s="94" t="s">
        <v>99</v>
      </c>
      <c r="S50" s="94" t="s">
        <v>99</v>
      </c>
      <c r="T50" s="94" t="s">
        <v>99</v>
      </c>
      <c r="U50" s="94" t="s">
        <v>99</v>
      </c>
      <c r="V50" s="94" t="s">
        <v>99</v>
      </c>
      <c r="W50" s="97" t="s">
        <v>99</v>
      </c>
      <c r="Y50" s="92"/>
      <c r="Z50" s="91"/>
      <c r="AB50" s="90"/>
      <c r="AC50" s="90"/>
      <c r="AD50" s="91"/>
      <c r="AE50" s="4"/>
      <c r="AF50" s="4"/>
    </row>
    <row r="51" spans="1:37" s="4" customFormat="1" x14ac:dyDescent="0.2">
      <c r="A51" s="48"/>
      <c r="M51" s="43"/>
      <c r="P51" s="43"/>
      <c r="Y51" s="43"/>
      <c r="AB51" s="43"/>
      <c r="AH51" s="68"/>
      <c r="AI51" s="68"/>
      <c r="AJ51" s="68"/>
      <c r="AK51" s="68"/>
    </row>
    <row r="52" spans="1:37" ht="51" x14ac:dyDescent="0.2">
      <c r="A52" s="48" t="s">
        <v>235</v>
      </c>
      <c r="B52" s="49" t="s">
        <v>116</v>
      </c>
      <c r="C52" s="49" t="s">
        <v>21</v>
      </c>
      <c r="D52" s="49" t="s">
        <v>76</v>
      </c>
      <c r="E52" s="49" t="s">
        <v>22</v>
      </c>
      <c r="F52" s="50" t="s">
        <v>217</v>
      </c>
      <c r="G52" s="50"/>
      <c r="H52" s="50" t="s">
        <v>132</v>
      </c>
      <c r="I52" s="50" t="s">
        <v>132</v>
      </c>
      <c r="J52" s="50" t="s">
        <v>135</v>
      </c>
      <c r="K52" s="50" t="s">
        <v>136</v>
      </c>
      <c r="L52" s="85"/>
      <c r="M52" s="50" t="s">
        <v>224</v>
      </c>
      <c r="N52" s="65" t="s">
        <v>225</v>
      </c>
      <c r="O52" s="66"/>
      <c r="P52" s="50" t="s">
        <v>228</v>
      </c>
      <c r="Q52" s="50" t="s">
        <v>229</v>
      </c>
      <c r="R52" s="50" t="s">
        <v>7</v>
      </c>
      <c r="S52" s="50" t="s">
        <v>7</v>
      </c>
      <c r="T52" s="50" t="s">
        <v>230</v>
      </c>
      <c r="U52" s="50" t="s">
        <v>8</v>
      </c>
      <c r="V52" s="50" t="s">
        <v>9</v>
      </c>
      <c r="W52" s="50" t="s">
        <v>9</v>
      </c>
      <c r="X52" s="66"/>
      <c r="Y52" s="50" t="s">
        <v>90</v>
      </c>
      <c r="Z52" s="50" t="s">
        <v>91</v>
      </c>
      <c r="AB52" s="50" t="s">
        <v>106</v>
      </c>
      <c r="AC52" s="50" t="s">
        <v>107</v>
      </c>
      <c r="AD52" s="50" t="s">
        <v>108</v>
      </c>
      <c r="AE52" s="4"/>
      <c r="AF52" s="4"/>
    </row>
    <row r="53" spans="1:37" x14ac:dyDescent="0.2">
      <c r="A53" s="48"/>
      <c r="B53" s="11"/>
      <c r="C53" s="11"/>
      <c r="D53" s="11" t="s">
        <v>160</v>
      </c>
      <c r="E53" s="11">
        <v>8202</v>
      </c>
      <c r="F53" s="11"/>
      <c r="G53" s="11"/>
      <c r="H53" s="11"/>
      <c r="I53" s="11"/>
      <c r="J53" s="11"/>
      <c r="K53" s="11"/>
      <c r="M53" s="11"/>
      <c r="N53" s="63"/>
      <c r="P53" s="169" t="e">
        <f>J53/M53</f>
        <v>#DIV/0!</v>
      </c>
      <c r="Q53" s="11"/>
      <c r="R53" s="11"/>
      <c r="S53" s="11"/>
      <c r="T53" s="11"/>
      <c r="U53" s="11"/>
      <c r="V53" s="11"/>
      <c r="W53" s="11"/>
      <c r="Y53" s="11"/>
      <c r="Z53" s="11"/>
      <c r="AB53" s="11"/>
      <c r="AC53" s="11"/>
      <c r="AD53" s="11"/>
      <c r="AE53" s="4"/>
      <c r="AF53" s="4"/>
    </row>
    <row r="54" spans="1:37" x14ac:dyDescent="0.2">
      <c r="A54" s="48"/>
      <c r="B54" s="11"/>
      <c r="C54" s="11"/>
      <c r="D54" s="11"/>
      <c r="E54" s="11"/>
      <c r="F54" s="11"/>
      <c r="G54" s="11"/>
      <c r="H54" s="11"/>
      <c r="I54" s="11"/>
      <c r="J54" s="11"/>
      <c r="K54" s="11"/>
      <c r="M54" s="11"/>
      <c r="N54" s="63"/>
      <c r="P54" s="11"/>
      <c r="Q54" s="11"/>
      <c r="R54" s="11"/>
      <c r="S54" s="11"/>
      <c r="T54" s="11"/>
      <c r="U54" s="11"/>
      <c r="V54" s="11"/>
      <c r="W54" s="11"/>
      <c r="Y54" s="11"/>
      <c r="Z54" s="11"/>
      <c r="AB54" s="11"/>
      <c r="AC54" s="11"/>
      <c r="AD54" s="11"/>
      <c r="AE54" s="4"/>
      <c r="AF54" s="4"/>
    </row>
    <row r="55" spans="1:37" x14ac:dyDescent="0.2">
      <c r="A55" s="48"/>
      <c r="B55" s="11"/>
      <c r="C55" s="11"/>
      <c r="D55" s="11"/>
      <c r="E55" s="11"/>
      <c r="F55" s="11"/>
      <c r="G55" s="11"/>
      <c r="H55" s="11"/>
      <c r="I55" s="11"/>
      <c r="J55" s="11"/>
      <c r="K55" s="11"/>
      <c r="M55" s="11"/>
      <c r="N55" s="63"/>
      <c r="P55" s="11"/>
      <c r="Q55" s="11"/>
      <c r="R55" s="11"/>
      <c r="S55" s="11"/>
      <c r="T55" s="11"/>
      <c r="U55" s="11"/>
      <c r="V55" s="11"/>
      <c r="W55" s="11"/>
      <c r="Y55" s="11"/>
      <c r="Z55" s="11"/>
      <c r="AB55" s="11"/>
      <c r="AC55" s="11"/>
      <c r="AD55" s="11"/>
      <c r="AE55" s="4"/>
      <c r="AF55" s="4"/>
    </row>
    <row r="56" spans="1:37" x14ac:dyDescent="0.2">
      <c r="A56" s="48"/>
      <c r="B56" s="11"/>
      <c r="C56" s="11"/>
      <c r="D56" s="11"/>
      <c r="E56" s="11"/>
      <c r="F56" s="11"/>
      <c r="G56" s="11"/>
      <c r="H56" s="11"/>
      <c r="I56" s="11"/>
      <c r="J56" s="11"/>
      <c r="K56" s="11"/>
      <c r="M56" s="11"/>
      <c r="N56" s="63"/>
      <c r="P56" s="11"/>
      <c r="Q56" s="11"/>
      <c r="R56" s="11"/>
      <c r="S56" s="11"/>
      <c r="T56" s="11"/>
      <c r="U56" s="11"/>
      <c r="V56" s="11"/>
      <c r="W56" s="11"/>
      <c r="Y56" s="11"/>
      <c r="Z56" s="11"/>
      <c r="AB56" s="11"/>
      <c r="AC56" s="11"/>
      <c r="AD56" s="11"/>
      <c r="AE56" s="4"/>
      <c r="AF56" s="4"/>
    </row>
    <row r="57" spans="1:37" x14ac:dyDescent="0.2">
      <c r="A57" s="48"/>
      <c r="B57" s="11"/>
      <c r="C57" s="11"/>
      <c r="D57" s="11"/>
      <c r="E57" s="11"/>
      <c r="F57" s="11"/>
      <c r="G57" s="11"/>
      <c r="H57" s="11"/>
      <c r="I57" s="11"/>
      <c r="J57" s="11"/>
      <c r="K57" s="11"/>
      <c r="M57" s="11"/>
      <c r="N57" s="63"/>
      <c r="P57" s="11"/>
      <c r="Q57" s="11"/>
      <c r="R57" s="11"/>
      <c r="S57" s="11"/>
      <c r="T57" s="11"/>
      <c r="U57" s="11"/>
      <c r="V57" s="11"/>
      <c r="W57" s="11"/>
      <c r="Y57" s="11"/>
      <c r="Z57" s="11"/>
      <c r="AB57" s="11"/>
      <c r="AC57" s="11"/>
      <c r="AD57" s="11"/>
      <c r="AE57" s="4"/>
      <c r="AF57" s="4"/>
    </row>
    <row r="58" spans="1:37" x14ac:dyDescent="0.2">
      <c r="A58" s="48"/>
      <c r="B58" s="11"/>
      <c r="C58" s="11"/>
      <c r="D58" s="11"/>
      <c r="E58" s="11"/>
      <c r="F58" s="11"/>
      <c r="G58" s="11"/>
      <c r="H58" s="11"/>
      <c r="I58" s="11"/>
      <c r="J58" s="11"/>
      <c r="K58" s="11"/>
      <c r="M58" s="11"/>
      <c r="N58" s="63"/>
      <c r="P58" s="11"/>
      <c r="Q58" s="11"/>
      <c r="R58" s="11"/>
      <c r="S58" s="11"/>
      <c r="T58" s="11"/>
      <c r="U58" s="11"/>
      <c r="V58" s="11"/>
      <c r="W58" s="11"/>
      <c r="Y58" s="11"/>
      <c r="Z58" s="11"/>
      <c r="AB58" s="11"/>
      <c r="AC58" s="11"/>
      <c r="AD58" s="11"/>
      <c r="AE58" s="4"/>
      <c r="AF58" s="4"/>
    </row>
    <row r="59" spans="1:37" ht="13.5" thickBot="1" x14ac:dyDescent="0.25">
      <c r="A59" s="48"/>
      <c r="B59" s="11"/>
      <c r="C59" s="11"/>
      <c r="D59" s="11"/>
      <c r="E59" s="11"/>
      <c r="F59" s="11"/>
      <c r="G59" s="11"/>
      <c r="H59" s="11"/>
      <c r="I59" s="11"/>
      <c r="J59" s="11"/>
      <c r="K59" s="11"/>
      <c r="M59" s="11"/>
      <c r="N59" s="63"/>
      <c r="P59" s="11"/>
      <c r="Q59" s="11"/>
      <c r="R59" s="11"/>
      <c r="S59" s="11"/>
      <c r="T59" s="11"/>
      <c r="U59" s="11"/>
      <c r="V59" s="11"/>
      <c r="W59" s="11"/>
      <c r="Y59" s="11"/>
      <c r="Z59" s="11"/>
      <c r="AB59" s="11"/>
      <c r="AC59" s="11"/>
      <c r="AD59" s="11"/>
      <c r="AE59" s="4"/>
      <c r="AF59" s="4"/>
    </row>
    <row r="60" spans="1:37" ht="13.5" thickBot="1" x14ac:dyDescent="0.25">
      <c r="A60" s="48"/>
      <c r="B60" s="88" t="s">
        <v>97</v>
      </c>
      <c r="C60" s="95"/>
      <c r="D60" s="95"/>
      <c r="E60" s="95"/>
      <c r="F60" s="90"/>
      <c r="G60" s="90"/>
      <c r="H60" s="90"/>
      <c r="I60" s="90"/>
      <c r="J60" s="90"/>
      <c r="K60" s="91"/>
      <c r="M60" s="90"/>
      <c r="N60" s="91"/>
      <c r="P60" s="96" t="s">
        <v>99</v>
      </c>
      <c r="Q60" s="94" t="s">
        <v>99</v>
      </c>
      <c r="R60" s="94" t="s">
        <v>99</v>
      </c>
      <c r="S60" s="94" t="s">
        <v>99</v>
      </c>
      <c r="T60" s="94" t="s">
        <v>99</v>
      </c>
      <c r="U60" s="94" t="s">
        <v>99</v>
      </c>
      <c r="V60" s="94" t="s">
        <v>99</v>
      </c>
      <c r="W60" s="97" t="s">
        <v>99</v>
      </c>
      <c r="Y60" s="92"/>
      <c r="Z60" s="91"/>
      <c r="AB60" s="90"/>
      <c r="AC60" s="90"/>
      <c r="AD60" s="91"/>
      <c r="AE60" s="4"/>
      <c r="AF60" s="4"/>
    </row>
    <row r="61" spans="1:37" s="4" customFormat="1" x14ac:dyDescent="0.2">
      <c r="A61" s="48"/>
      <c r="M61" s="43"/>
      <c r="P61" s="43"/>
      <c r="Y61" s="43"/>
      <c r="AB61" s="51"/>
      <c r="AC61" s="5"/>
      <c r="AD61" s="5"/>
      <c r="AH61" s="68"/>
      <c r="AI61" s="68"/>
      <c r="AJ61" s="68"/>
      <c r="AK61" s="68"/>
    </row>
    <row r="62" spans="1:37" ht="51" x14ac:dyDescent="0.2">
      <c r="A62" s="48" t="s">
        <v>236</v>
      </c>
      <c r="B62" s="49" t="s">
        <v>116</v>
      </c>
      <c r="C62" s="49" t="s">
        <v>21</v>
      </c>
      <c r="D62" s="49" t="s">
        <v>76</v>
      </c>
      <c r="E62" s="49" t="s">
        <v>22</v>
      </c>
      <c r="F62" s="50" t="s">
        <v>217</v>
      </c>
      <c r="G62" s="50"/>
      <c r="H62" s="50" t="s">
        <v>132</v>
      </c>
      <c r="I62" s="50" t="s">
        <v>132</v>
      </c>
      <c r="J62" s="50" t="s">
        <v>135</v>
      </c>
      <c r="K62" s="50" t="s">
        <v>136</v>
      </c>
      <c r="L62" s="85"/>
      <c r="M62" s="50" t="s">
        <v>224</v>
      </c>
      <c r="N62" s="65" t="s">
        <v>225</v>
      </c>
      <c r="O62" s="66"/>
      <c r="P62" s="50" t="s">
        <v>6</v>
      </c>
      <c r="Q62" s="50" t="s">
        <v>6</v>
      </c>
      <c r="R62" s="50" t="s">
        <v>7</v>
      </c>
      <c r="S62" s="50" t="s">
        <v>7</v>
      </c>
      <c r="T62" s="50" t="s">
        <v>8</v>
      </c>
      <c r="U62" s="50" t="s">
        <v>8</v>
      </c>
      <c r="V62" s="50" t="s">
        <v>9</v>
      </c>
      <c r="W62" s="50" t="s">
        <v>9</v>
      </c>
      <c r="X62" s="66"/>
      <c r="Y62" s="50" t="s">
        <v>90</v>
      </c>
      <c r="Z62" s="50" t="s">
        <v>91</v>
      </c>
      <c r="AB62" s="50" t="s">
        <v>106</v>
      </c>
      <c r="AC62" s="50" t="s">
        <v>107</v>
      </c>
      <c r="AD62" s="50" t="s">
        <v>108</v>
      </c>
      <c r="AE62" s="4"/>
      <c r="AF62" s="4"/>
    </row>
    <row r="63" spans="1:37" x14ac:dyDescent="0.2">
      <c r="A63" s="48"/>
      <c r="B63" s="11"/>
      <c r="C63" s="11"/>
      <c r="D63" s="11" t="s">
        <v>160</v>
      </c>
      <c r="E63" s="11">
        <v>8202</v>
      </c>
      <c r="F63" s="179"/>
      <c r="G63" s="11"/>
      <c r="H63" s="11"/>
      <c r="I63" s="11"/>
      <c r="J63" s="11"/>
      <c r="K63" s="11"/>
      <c r="P63" s="11"/>
      <c r="Q63" s="11"/>
      <c r="R63" s="11"/>
      <c r="S63" s="11"/>
      <c r="T63" s="11"/>
      <c r="U63" s="11"/>
      <c r="V63" s="11"/>
      <c r="W63" s="11"/>
      <c r="Y63" s="11"/>
      <c r="Z63" s="11"/>
      <c r="AB63" s="11"/>
      <c r="AC63" s="11"/>
      <c r="AD63" s="11"/>
      <c r="AE63" s="4"/>
      <c r="AF63" s="4"/>
    </row>
    <row r="64" spans="1:37" x14ac:dyDescent="0.2">
      <c r="A64" s="48"/>
      <c r="B64" s="11"/>
      <c r="C64" s="11"/>
      <c r="D64" s="11"/>
      <c r="E64" s="11"/>
      <c r="F64" s="11"/>
      <c r="G64" s="11"/>
      <c r="H64" s="11"/>
      <c r="I64" s="11"/>
      <c r="J64" s="11"/>
      <c r="K64" s="11"/>
      <c r="M64" s="11"/>
      <c r="N64" s="63"/>
      <c r="P64" s="11"/>
      <c r="Q64" s="11"/>
      <c r="R64" s="11"/>
      <c r="S64" s="11"/>
      <c r="T64" s="11"/>
      <c r="U64" s="11"/>
      <c r="V64" s="11"/>
      <c r="W64" s="11"/>
      <c r="Y64" s="11"/>
      <c r="Z64" s="11"/>
      <c r="AB64" s="11"/>
      <c r="AC64" s="11"/>
      <c r="AD64" s="11"/>
      <c r="AE64" s="4"/>
      <c r="AF64" s="4"/>
    </row>
    <row r="65" spans="1:37" x14ac:dyDescent="0.2">
      <c r="A65" s="48"/>
      <c r="B65" s="11"/>
      <c r="C65" s="11"/>
      <c r="D65" s="11"/>
      <c r="E65" s="11"/>
      <c r="F65" s="11"/>
      <c r="G65" s="11"/>
      <c r="H65" s="11"/>
      <c r="I65" s="11"/>
      <c r="J65" s="11"/>
      <c r="K65" s="11"/>
      <c r="M65" s="11"/>
      <c r="N65" s="63"/>
      <c r="P65" s="11"/>
      <c r="Q65" s="11"/>
      <c r="R65" s="11"/>
      <c r="S65" s="11"/>
      <c r="T65" s="11"/>
      <c r="U65" s="11"/>
      <c r="V65" s="11"/>
      <c r="W65" s="11"/>
      <c r="Y65" s="11"/>
      <c r="Z65" s="11"/>
      <c r="AB65" s="11"/>
      <c r="AC65" s="11"/>
      <c r="AD65" s="11"/>
      <c r="AE65" s="4"/>
      <c r="AF65" s="4"/>
    </row>
    <row r="66" spans="1:37" x14ac:dyDescent="0.2">
      <c r="A66" s="48"/>
      <c r="B66" s="11"/>
      <c r="C66" s="11"/>
      <c r="D66" s="11"/>
      <c r="E66" s="11"/>
      <c r="F66" s="11"/>
      <c r="G66" s="11"/>
      <c r="H66" s="11"/>
      <c r="I66" s="11"/>
      <c r="J66" s="11"/>
      <c r="K66" s="11"/>
      <c r="M66" s="11"/>
      <c r="N66" s="63"/>
      <c r="P66" s="11"/>
      <c r="Q66" s="11"/>
      <c r="R66" s="11"/>
      <c r="S66" s="11"/>
      <c r="T66" s="11"/>
      <c r="U66" s="11"/>
      <c r="V66" s="11"/>
      <c r="W66" s="11"/>
      <c r="Y66" s="11"/>
      <c r="Z66" s="11"/>
      <c r="AB66" s="11"/>
      <c r="AC66" s="11"/>
      <c r="AD66" s="11"/>
      <c r="AE66" s="4"/>
      <c r="AF66" s="4"/>
    </row>
    <row r="67" spans="1:37" x14ac:dyDescent="0.2">
      <c r="A67" s="48"/>
      <c r="B67" s="11"/>
      <c r="C67" s="11"/>
      <c r="D67" s="11"/>
      <c r="E67" s="11"/>
      <c r="F67" s="11"/>
      <c r="G67" s="11"/>
      <c r="H67" s="11"/>
      <c r="I67" s="11"/>
      <c r="J67" s="11"/>
      <c r="K67" s="11"/>
      <c r="M67" s="11"/>
      <c r="N67" s="63"/>
      <c r="P67" s="11"/>
      <c r="Q67" s="11"/>
      <c r="R67" s="11"/>
      <c r="S67" s="11"/>
      <c r="T67" s="11"/>
      <c r="U67" s="11"/>
      <c r="V67" s="11"/>
      <c r="W67" s="11"/>
      <c r="Y67" s="11"/>
      <c r="Z67" s="11"/>
      <c r="AB67" s="11"/>
      <c r="AC67" s="11"/>
      <c r="AD67" s="11"/>
      <c r="AE67" s="4"/>
      <c r="AF67" s="4"/>
    </row>
    <row r="68" spans="1:37" x14ac:dyDescent="0.2">
      <c r="A68" s="48"/>
      <c r="B68" s="11"/>
      <c r="C68" s="11"/>
      <c r="D68" s="11"/>
      <c r="E68" s="11"/>
      <c r="F68" s="11"/>
      <c r="G68" s="11"/>
      <c r="H68" s="11"/>
      <c r="I68" s="11"/>
      <c r="J68" s="11"/>
      <c r="K68" s="11"/>
      <c r="M68" s="11"/>
      <c r="N68" s="63"/>
      <c r="P68" s="11"/>
      <c r="Q68" s="11"/>
      <c r="R68" s="11"/>
      <c r="S68" s="11"/>
      <c r="T68" s="11"/>
      <c r="U68" s="11"/>
      <c r="V68" s="11"/>
      <c r="W68" s="11"/>
      <c r="Y68" s="11"/>
      <c r="Z68" s="11"/>
      <c r="AB68" s="11"/>
      <c r="AC68" s="11"/>
      <c r="AD68" s="11"/>
      <c r="AE68" s="4"/>
      <c r="AF68" s="4"/>
    </row>
    <row r="69" spans="1:37" ht="13.5" thickBot="1" x14ac:dyDescent="0.25">
      <c r="A69" s="48"/>
      <c r="B69" s="11"/>
      <c r="C69" s="11"/>
      <c r="D69" s="11"/>
      <c r="E69" s="11"/>
      <c r="F69" s="11"/>
      <c r="G69" s="11"/>
      <c r="H69" s="11"/>
      <c r="I69" s="11"/>
      <c r="J69" s="11"/>
      <c r="K69" s="11"/>
      <c r="M69" s="11"/>
      <c r="N69" s="63"/>
      <c r="P69" s="11"/>
      <c r="Q69" s="11"/>
      <c r="R69" s="11"/>
      <c r="S69" s="11"/>
      <c r="T69" s="11"/>
      <c r="U69" s="11"/>
      <c r="V69" s="11"/>
      <c r="W69" s="11"/>
      <c r="Y69" s="11"/>
      <c r="Z69" s="11"/>
      <c r="AB69" s="11"/>
      <c r="AC69" s="11"/>
      <c r="AD69" s="11"/>
      <c r="AE69" s="4"/>
      <c r="AF69" s="4"/>
    </row>
    <row r="70" spans="1:37" ht="13.5" thickBot="1" x14ac:dyDescent="0.25">
      <c r="A70" s="48"/>
      <c r="B70" s="88" t="s">
        <v>97</v>
      </c>
      <c r="C70" s="95"/>
      <c r="D70" s="95"/>
      <c r="E70" s="95"/>
      <c r="F70" s="90"/>
      <c r="G70" s="90"/>
      <c r="H70" s="90"/>
      <c r="I70" s="90"/>
      <c r="J70" s="90"/>
      <c r="K70" s="91"/>
      <c r="M70" s="90"/>
      <c r="N70" s="91"/>
      <c r="P70" s="96" t="s">
        <v>99</v>
      </c>
      <c r="Q70" s="94" t="s">
        <v>99</v>
      </c>
      <c r="R70" s="94" t="s">
        <v>99</v>
      </c>
      <c r="S70" s="94" t="s">
        <v>99</v>
      </c>
      <c r="T70" s="94" t="s">
        <v>99</v>
      </c>
      <c r="U70" s="94" t="s">
        <v>99</v>
      </c>
      <c r="V70" s="94" t="s">
        <v>99</v>
      </c>
      <c r="W70" s="97" t="s">
        <v>99</v>
      </c>
      <c r="Y70" s="92"/>
      <c r="Z70" s="91"/>
      <c r="AB70" s="90"/>
      <c r="AC70" s="90"/>
      <c r="AD70" s="91"/>
      <c r="AE70" s="4"/>
      <c r="AF70" s="4"/>
    </row>
    <row r="71" spans="1:37" s="4" customFormat="1" x14ac:dyDescent="0.2">
      <c r="A71" s="48"/>
      <c r="M71" s="43"/>
      <c r="P71" s="43"/>
      <c r="Y71" s="43"/>
      <c r="AB71" s="51"/>
      <c r="AC71" s="5"/>
      <c r="AD71" s="5"/>
      <c r="AH71" s="68"/>
      <c r="AI71" s="68"/>
      <c r="AJ71" s="68"/>
      <c r="AK71" s="68"/>
    </row>
    <row r="72" spans="1:37" ht="51" x14ac:dyDescent="0.2">
      <c r="A72" s="48" t="s">
        <v>237</v>
      </c>
      <c r="B72" s="49" t="s">
        <v>116</v>
      </c>
      <c r="C72" s="49" t="s">
        <v>21</v>
      </c>
      <c r="D72" s="49" t="s">
        <v>76</v>
      </c>
      <c r="E72" s="49" t="s">
        <v>22</v>
      </c>
      <c r="F72" s="50" t="s">
        <v>217</v>
      </c>
      <c r="G72" s="50"/>
      <c r="H72" s="50" t="s">
        <v>132</v>
      </c>
      <c r="I72" s="50" t="s">
        <v>132</v>
      </c>
      <c r="J72" s="50" t="s">
        <v>135</v>
      </c>
      <c r="K72" s="50" t="s">
        <v>136</v>
      </c>
      <c r="L72" s="85"/>
      <c r="M72" s="50" t="s">
        <v>224</v>
      </c>
      <c r="N72" s="65" t="s">
        <v>225</v>
      </c>
      <c r="O72" s="66"/>
      <c r="P72" s="50" t="s">
        <v>6</v>
      </c>
      <c r="Q72" s="50" t="s">
        <v>6</v>
      </c>
      <c r="R72" s="50" t="s">
        <v>7</v>
      </c>
      <c r="S72" s="50" t="s">
        <v>7</v>
      </c>
      <c r="T72" s="50" t="s">
        <v>8</v>
      </c>
      <c r="U72" s="50" t="s">
        <v>8</v>
      </c>
      <c r="V72" s="50" t="s">
        <v>9</v>
      </c>
      <c r="W72" s="50" t="s">
        <v>9</v>
      </c>
      <c r="X72" s="66"/>
      <c r="Y72" s="50" t="s">
        <v>90</v>
      </c>
      <c r="Z72" s="50" t="s">
        <v>91</v>
      </c>
      <c r="AB72" s="50" t="s">
        <v>106</v>
      </c>
      <c r="AC72" s="50" t="s">
        <v>107</v>
      </c>
      <c r="AD72" s="50" t="s">
        <v>108</v>
      </c>
      <c r="AE72" s="4"/>
      <c r="AF72" s="4"/>
    </row>
    <row r="73" spans="1:37" x14ac:dyDescent="0.2">
      <c r="A73" s="48"/>
      <c r="B73" s="11"/>
      <c r="C73" s="11"/>
      <c r="D73" s="11" t="s">
        <v>160</v>
      </c>
      <c r="E73" s="11">
        <v>8202</v>
      </c>
      <c r="F73" s="179"/>
      <c r="G73" s="11"/>
      <c r="H73" s="11"/>
      <c r="I73" s="11"/>
      <c r="J73" s="11"/>
      <c r="K73" s="11"/>
      <c r="M73" s="11"/>
      <c r="N73" s="63"/>
      <c r="P73" s="11"/>
      <c r="Q73" s="11"/>
      <c r="R73" s="11"/>
      <c r="S73" s="11"/>
      <c r="T73" s="11"/>
      <c r="U73" s="11"/>
      <c r="V73" s="11"/>
      <c r="W73" s="11"/>
      <c r="Y73" s="11"/>
      <c r="Z73" s="11"/>
      <c r="AB73" s="11"/>
      <c r="AC73" s="11"/>
      <c r="AD73" s="11"/>
      <c r="AE73" s="4"/>
      <c r="AF73" s="4"/>
    </row>
    <row r="74" spans="1:37" x14ac:dyDescent="0.2">
      <c r="A74" s="48"/>
      <c r="B74" s="11"/>
      <c r="C74" s="11"/>
      <c r="D74" s="11"/>
      <c r="E74" s="11"/>
      <c r="F74" s="11"/>
      <c r="G74" s="11"/>
      <c r="H74" s="11"/>
      <c r="I74" s="11"/>
      <c r="J74" s="11"/>
      <c r="K74" s="11"/>
      <c r="M74" s="11"/>
      <c r="N74" s="63"/>
      <c r="P74" s="11"/>
      <c r="Q74" s="11"/>
      <c r="R74" s="11"/>
      <c r="S74" s="11"/>
      <c r="T74" s="11"/>
      <c r="U74" s="11"/>
      <c r="V74" s="11"/>
      <c r="W74" s="11"/>
      <c r="Y74" s="11"/>
      <c r="Z74" s="11"/>
      <c r="AB74" s="11"/>
      <c r="AC74" s="11"/>
      <c r="AD74" s="11"/>
      <c r="AE74" s="4"/>
      <c r="AF74" s="4"/>
    </row>
    <row r="75" spans="1:37" x14ac:dyDescent="0.2">
      <c r="A75" s="48"/>
      <c r="B75" s="11"/>
      <c r="C75" s="11"/>
      <c r="D75" s="11"/>
      <c r="E75" s="11"/>
      <c r="F75" s="11"/>
      <c r="G75" s="11"/>
      <c r="H75" s="11"/>
      <c r="I75" s="11"/>
      <c r="J75" s="11"/>
      <c r="K75" s="11"/>
      <c r="M75" s="11"/>
      <c r="N75" s="63"/>
      <c r="P75" s="11"/>
      <c r="Q75" s="11"/>
      <c r="R75" s="11"/>
      <c r="S75" s="11"/>
      <c r="T75" s="11"/>
      <c r="U75" s="11"/>
      <c r="V75" s="11"/>
      <c r="W75" s="11"/>
      <c r="Y75" s="11"/>
      <c r="Z75" s="11"/>
      <c r="AB75" s="11"/>
      <c r="AC75" s="11"/>
      <c r="AD75" s="11"/>
      <c r="AE75" s="4"/>
      <c r="AF75" s="4"/>
    </row>
    <row r="76" spans="1:37" x14ac:dyDescent="0.2">
      <c r="A76" s="48"/>
      <c r="B76" s="11"/>
      <c r="C76" s="11"/>
      <c r="D76" s="11"/>
      <c r="E76" s="11"/>
      <c r="F76" s="11"/>
      <c r="G76" s="11"/>
      <c r="H76" s="11"/>
      <c r="I76" s="11"/>
      <c r="J76" s="11"/>
      <c r="K76" s="11"/>
      <c r="M76" s="11"/>
      <c r="N76" s="63"/>
      <c r="P76" s="11"/>
      <c r="Q76" s="11"/>
      <c r="R76" s="11"/>
      <c r="S76" s="11"/>
      <c r="T76" s="11"/>
      <c r="U76" s="11"/>
      <c r="V76" s="11"/>
      <c r="W76" s="11"/>
      <c r="Y76" s="11"/>
      <c r="Z76" s="11"/>
      <c r="AB76" s="11"/>
      <c r="AC76" s="11"/>
      <c r="AD76" s="11"/>
      <c r="AE76" s="4"/>
      <c r="AF76" s="4"/>
    </row>
    <row r="77" spans="1:37" x14ac:dyDescent="0.2">
      <c r="A77" s="48"/>
      <c r="B77" s="11"/>
      <c r="C77" s="11"/>
      <c r="D77" s="11"/>
      <c r="E77" s="11"/>
      <c r="F77" s="11"/>
      <c r="G77" s="11"/>
      <c r="H77" s="11"/>
      <c r="I77" s="11"/>
      <c r="J77" s="11"/>
      <c r="K77" s="11"/>
      <c r="M77" s="11"/>
      <c r="N77" s="63"/>
      <c r="P77" s="11"/>
      <c r="Q77" s="11"/>
      <c r="R77" s="11"/>
      <c r="S77" s="11"/>
      <c r="T77" s="11"/>
      <c r="U77" s="11"/>
      <c r="V77" s="11"/>
      <c r="W77" s="11"/>
      <c r="Y77" s="11"/>
      <c r="Z77" s="11"/>
      <c r="AB77" s="11"/>
      <c r="AC77" s="11"/>
      <c r="AD77" s="11"/>
      <c r="AE77" s="4"/>
      <c r="AF77" s="4"/>
    </row>
    <row r="78" spans="1:37" x14ac:dyDescent="0.2">
      <c r="A78" s="48"/>
      <c r="B78" s="11"/>
      <c r="C78" s="11"/>
      <c r="D78" s="11"/>
      <c r="E78" s="11"/>
      <c r="F78" s="11"/>
      <c r="G78" s="11"/>
      <c r="H78" s="11"/>
      <c r="I78" s="11"/>
      <c r="J78" s="11"/>
      <c r="K78" s="11"/>
      <c r="M78" s="11"/>
      <c r="N78" s="63"/>
      <c r="P78" s="11"/>
      <c r="Q78" s="11"/>
      <c r="R78" s="11"/>
      <c r="S78" s="11"/>
      <c r="T78" s="11"/>
      <c r="U78" s="11"/>
      <c r="V78" s="11"/>
      <c r="W78" s="11"/>
      <c r="Y78" s="11"/>
      <c r="Z78" s="11"/>
      <c r="AB78" s="11"/>
      <c r="AC78" s="11"/>
      <c r="AD78" s="11"/>
      <c r="AE78" s="4"/>
      <c r="AF78" s="4"/>
    </row>
    <row r="79" spans="1:37" ht="13.5" thickBot="1" x14ac:dyDescent="0.25">
      <c r="A79" s="48"/>
      <c r="B79" s="11"/>
      <c r="C79" s="11"/>
      <c r="D79" s="11"/>
      <c r="E79" s="11"/>
      <c r="F79" s="11"/>
      <c r="G79" s="11"/>
      <c r="H79" s="11"/>
      <c r="I79" s="11"/>
      <c r="J79" s="11"/>
      <c r="K79" s="11"/>
      <c r="M79" s="11"/>
      <c r="N79" s="63"/>
      <c r="P79" s="11"/>
      <c r="Q79" s="11"/>
      <c r="R79" s="11"/>
      <c r="S79" s="11"/>
      <c r="T79" s="11"/>
      <c r="U79" s="11"/>
      <c r="V79" s="11"/>
      <c r="W79" s="11"/>
      <c r="Y79" s="11"/>
      <c r="Z79" s="11"/>
      <c r="AB79" s="11"/>
      <c r="AC79" s="11"/>
      <c r="AD79" s="11"/>
      <c r="AE79" s="4"/>
      <c r="AF79" s="4"/>
    </row>
    <row r="80" spans="1:37" ht="13.5" thickBot="1" x14ac:dyDescent="0.25">
      <c r="A80" s="48"/>
      <c r="B80" s="88" t="s">
        <v>97</v>
      </c>
      <c r="C80" s="95"/>
      <c r="D80" s="95"/>
      <c r="E80" s="95"/>
      <c r="F80" s="90"/>
      <c r="G80" s="90"/>
      <c r="H80" s="90"/>
      <c r="I80" s="90"/>
      <c r="J80" s="90"/>
      <c r="K80" s="91"/>
      <c r="M80" s="90"/>
      <c r="N80" s="91"/>
      <c r="P80" s="96" t="s">
        <v>99</v>
      </c>
      <c r="Q80" s="94" t="s">
        <v>99</v>
      </c>
      <c r="R80" s="94" t="s">
        <v>99</v>
      </c>
      <c r="S80" s="94" t="s">
        <v>99</v>
      </c>
      <c r="T80" s="94" t="s">
        <v>99</v>
      </c>
      <c r="U80" s="94" t="s">
        <v>99</v>
      </c>
      <c r="V80" s="94" t="s">
        <v>99</v>
      </c>
      <c r="W80" s="97" t="s">
        <v>99</v>
      </c>
      <c r="Y80" s="134"/>
      <c r="Z80" s="146"/>
      <c r="AB80" s="134"/>
      <c r="AC80" s="147"/>
      <c r="AD80" s="91"/>
      <c r="AE80" s="4"/>
      <c r="AF80" s="4"/>
    </row>
    <row r="81" spans="1:37" s="4" customFormat="1" x14ac:dyDescent="0.2">
      <c r="A81" s="48"/>
      <c r="AB81" s="5"/>
      <c r="AC81" s="5"/>
      <c r="AD81" s="5"/>
      <c r="AH81" s="68"/>
      <c r="AI81" s="68"/>
      <c r="AJ81" s="68"/>
      <c r="AK81" s="68"/>
    </row>
    <row r="82" spans="1:37" s="4" customFormat="1" hidden="1" x14ac:dyDescent="0.2">
      <c r="M82" s="43"/>
      <c r="P82" s="43"/>
      <c r="Y82" s="43"/>
      <c r="AB82" s="43"/>
      <c r="AH82" s="68"/>
      <c r="AI82" s="68"/>
      <c r="AJ82" s="68"/>
      <c r="AK82" s="68"/>
    </row>
    <row r="83" spans="1:37" s="4" customFormat="1" hidden="1" x14ac:dyDescent="0.2">
      <c r="M83" s="43"/>
      <c r="P83" s="43"/>
      <c r="Y83" s="43"/>
      <c r="AB83" s="43"/>
      <c r="AH83" s="68"/>
      <c r="AI83" s="68"/>
      <c r="AJ83" s="68"/>
      <c r="AK83" s="68"/>
    </row>
    <row r="84" spans="1:37" s="4" customFormat="1" hidden="1" x14ac:dyDescent="0.2">
      <c r="M84" s="43"/>
      <c r="P84" s="43"/>
      <c r="Y84" s="43"/>
      <c r="AB84" s="43"/>
      <c r="AH84" s="68"/>
      <c r="AI84" s="68"/>
      <c r="AJ84" s="68"/>
      <c r="AK84" s="68"/>
    </row>
    <row r="85" spans="1:37" s="4" customFormat="1" hidden="1" x14ac:dyDescent="0.2">
      <c r="M85" s="43"/>
      <c r="P85" s="43"/>
      <c r="Y85" s="43"/>
      <c r="AB85" s="43"/>
      <c r="AH85" s="68"/>
      <c r="AI85" s="68"/>
      <c r="AJ85" s="68"/>
      <c r="AK85"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1" zoomScale="70" zoomScaleNormal="70" zoomScalePageLayoutView="40" workbookViewId="0">
      <selection activeCell="J39" sqref="J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13</v>
      </c>
      <c r="B1" s="44"/>
      <c r="C1" s="44"/>
      <c r="D1" s="44"/>
      <c r="E1" s="4"/>
      <c r="F1" s="4"/>
      <c r="G1" s="4"/>
      <c r="H1" s="4"/>
      <c r="I1" s="4"/>
      <c r="K1" s="53" t="s">
        <v>69</v>
      </c>
      <c r="L1" s="4"/>
      <c r="M1" s="4"/>
      <c r="O1" s="148" t="s">
        <v>68</v>
      </c>
    </row>
    <row r="2" spans="1:20" ht="12.95" customHeight="1" x14ac:dyDescent="0.25">
      <c r="A2" s="121" t="s">
        <v>73</v>
      </c>
      <c r="B2" s="122"/>
      <c r="C2" s="122"/>
      <c r="D2" s="123"/>
      <c r="E2" s="4"/>
      <c r="F2" s="4"/>
      <c r="G2" s="4"/>
      <c r="H2" s="4"/>
      <c r="I2" s="4"/>
      <c r="K2" s="235" t="s">
        <v>19</v>
      </c>
      <c r="L2" s="236"/>
      <c r="M2" s="9"/>
      <c r="N2" s="9"/>
      <c r="O2" s="235" t="s">
        <v>72</v>
      </c>
      <c r="P2" s="244"/>
      <c r="Q2" s="236"/>
      <c r="R2" s="9"/>
      <c r="S2" s="9"/>
      <c r="T2" s="9"/>
    </row>
    <row r="3" spans="1:20" x14ac:dyDescent="0.25">
      <c r="A3" s="124" t="s">
        <v>14</v>
      </c>
      <c r="B3" s="45"/>
      <c r="C3" s="45"/>
      <c r="D3" s="125"/>
      <c r="E3" s="4"/>
      <c r="F3" s="4"/>
      <c r="G3" s="4"/>
      <c r="H3" s="9"/>
      <c r="I3" s="4"/>
      <c r="K3" s="237"/>
      <c r="L3" s="238"/>
      <c r="M3" s="9"/>
      <c r="N3" s="9"/>
      <c r="O3" s="237"/>
      <c r="P3" s="245"/>
      <c r="Q3" s="238"/>
      <c r="R3" s="9"/>
      <c r="S3" s="9"/>
      <c r="T3" s="9"/>
    </row>
    <row r="4" spans="1:20" x14ac:dyDescent="0.25">
      <c r="A4" s="126" t="s">
        <v>15</v>
      </c>
      <c r="B4" s="46"/>
      <c r="C4" s="46"/>
      <c r="D4" s="127"/>
      <c r="E4" s="4"/>
      <c r="F4" s="4"/>
      <c r="G4" s="4"/>
      <c r="H4" s="9"/>
      <c r="I4" s="4"/>
      <c r="K4" s="237"/>
      <c r="L4" s="238"/>
      <c r="M4" s="9"/>
      <c r="N4" s="9"/>
      <c r="O4" s="237"/>
      <c r="P4" s="245"/>
      <c r="Q4" s="238"/>
      <c r="R4" s="9"/>
      <c r="S4" s="9"/>
      <c r="T4" s="9"/>
    </row>
    <row r="5" spans="1:20" ht="15.75" thickBot="1" x14ac:dyDescent="0.3">
      <c r="A5" s="126" t="s">
        <v>16</v>
      </c>
      <c r="B5" s="46"/>
      <c r="C5" s="46"/>
      <c r="D5" s="127"/>
      <c r="E5" s="4"/>
      <c r="F5" s="46"/>
      <c r="G5" s="4"/>
      <c r="H5" s="9"/>
      <c r="I5" s="4"/>
      <c r="K5" s="239"/>
      <c r="L5" s="240"/>
      <c r="M5" s="9"/>
      <c r="N5" s="9"/>
      <c r="O5" s="237"/>
      <c r="P5" s="245"/>
      <c r="Q5" s="238"/>
      <c r="R5" s="9"/>
      <c r="S5" s="9"/>
      <c r="T5" s="9"/>
    </row>
    <row r="6" spans="1:20" ht="15.75" thickBot="1" x14ac:dyDescent="0.3">
      <c r="A6" s="126" t="s">
        <v>17</v>
      </c>
      <c r="B6" s="46"/>
      <c r="C6" s="46"/>
      <c r="D6" s="127"/>
      <c r="E6" s="4"/>
      <c r="F6" s="46"/>
      <c r="G6" s="4"/>
      <c r="H6" s="9"/>
      <c r="I6" s="9"/>
      <c r="J6" s="9"/>
      <c r="L6" s="9"/>
      <c r="M6" s="9"/>
      <c r="N6" s="9"/>
      <c r="O6" s="239"/>
      <c r="P6" s="246"/>
      <c r="Q6" s="240"/>
      <c r="R6" s="9"/>
    </row>
    <row r="7" spans="1:20" ht="15.75" thickBot="1" x14ac:dyDescent="0.3">
      <c r="A7" s="128" t="s">
        <v>18</v>
      </c>
      <c r="B7" s="129"/>
      <c r="C7" s="129"/>
      <c r="D7" s="130"/>
      <c r="E7" s="4"/>
      <c r="F7" s="46"/>
      <c r="G7" s="4"/>
      <c r="H7" s="4"/>
      <c r="I7" s="4"/>
      <c r="K7" s="43"/>
      <c r="L7" s="4"/>
      <c r="M7" s="4"/>
      <c r="O7" s="150"/>
      <c r="P7" s="9"/>
      <c r="Q7" s="9"/>
      <c r="R7" s="9"/>
    </row>
    <row r="8" spans="1:20" x14ac:dyDescent="0.25">
      <c r="A8" s="46"/>
      <c r="B8" s="46"/>
      <c r="C8" s="46"/>
      <c r="D8" s="46"/>
      <c r="E8" s="4"/>
      <c r="F8" s="46"/>
      <c r="G8" s="4"/>
      <c r="H8" s="4"/>
      <c r="I8" s="4"/>
      <c r="K8" s="43" t="s">
        <v>131</v>
      </c>
      <c r="L8" s="4"/>
      <c r="M8" s="4"/>
      <c r="O8" s="43" t="s">
        <v>131</v>
      </c>
      <c r="P8" s="9"/>
      <c r="Q8" s="9"/>
      <c r="R8" s="9"/>
    </row>
    <row r="9" spans="1:20" x14ac:dyDescent="0.25">
      <c r="A9" s="6" t="s">
        <v>145</v>
      </c>
      <c r="B9" s="47"/>
      <c r="C9" s="47"/>
      <c r="D9" s="47"/>
      <c r="E9" s="6"/>
      <c r="F9" s="47"/>
      <c r="G9" s="6"/>
      <c r="H9" s="6"/>
      <c r="I9" s="4"/>
      <c r="K9" s="43"/>
      <c r="L9" s="4"/>
      <c r="M9" s="4"/>
      <c r="P9" s="9"/>
      <c r="Q9" s="9"/>
      <c r="R9" s="9"/>
    </row>
    <row r="10" spans="1:20" x14ac:dyDescent="0.25">
      <c r="B10" s="46"/>
      <c r="C10" s="46"/>
      <c r="D10" s="46"/>
      <c r="E10" s="4"/>
      <c r="F10" s="46"/>
      <c r="G10" s="4"/>
      <c r="H10" s="4"/>
      <c r="I10" s="4"/>
      <c r="K10" s="43"/>
      <c r="L10" s="4"/>
      <c r="M10" s="4"/>
      <c r="O10" s="43"/>
      <c r="P10" s="9"/>
      <c r="Q10" s="9"/>
      <c r="R10" s="9"/>
    </row>
    <row r="11" spans="1:20" x14ac:dyDescent="0.25">
      <c r="A11" s="4" t="s">
        <v>163</v>
      </c>
      <c r="B11" s="46"/>
      <c r="C11" s="46"/>
      <c r="D11" s="46"/>
      <c r="E11" s="46"/>
      <c r="F11" s="46"/>
      <c r="G11" s="4"/>
      <c r="H11" s="4"/>
      <c r="I11" s="4"/>
      <c r="K11" s="43"/>
      <c r="L11" s="4"/>
      <c r="M11" s="4"/>
      <c r="P11" s="9"/>
      <c r="Q11" s="9"/>
    </row>
    <row r="12" spans="1:20" x14ac:dyDescent="0.25">
      <c r="B12" s="46"/>
      <c r="C12" s="46"/>
      <c r="D12" s="46"/>
      <c r="E12" s="46"/>
      <c r="F12" s="46"/>
      <c r="G12" s="4"/>
      <c r="H12" s="4"/>
      <c r="I12" s="4"/>
      <c r="K12" s="43"/>
      <c r="M12" s="4"/>
      <c r="O12" s="43"/>
    </row>
    <row r="13" spans="1:20" x14ac:dyDescent="0.25">
      <c r="B13" s="46"/>
      <c r="C13" s="46"/>
      <c r="D13" s="46"/>
      <c r="E13" s="46"/>
      <c r="F13" s="46"/>
      <c r="G13" s="4"/>
      <c r="H13" s="4"/>
      <c r="I13" s="4"/>
      <c r="K13" s="43"/>
      <c r="L13" s="4"/>
      <c r="M13" s="4"/>
      <c r="O13" s="43"/>
    </row>
    <row r="14" spans="1:20" x14ac:dyDescent="0.25">
      <c r="B14" s="46"/>
      <c r="C14" s="46"/>
      <c r="D14" s="46"/>
      <c r="E14" s="46"/>
      <c r="F14" s="46"/>
      <c r="G14" s="4"/>
      <c r="H14" s="4"/>
      <c r="I14" s="120" t="s">
        <v>98</v>
      </c>
      <c r="K14" s="43"/>
      <c r="L14" s="4"/>
      <c r="M14" s="120"/>
    </row>
    <row r="15" spans="1:20" x14ac:dyDescent="0.25">
      <c r="A15" s="46" t="s">
        <v>74</v>
      </c>
      <c r="B15" s="4"/>
      <c r="C15" s="4"/>
      <c r="D15" s="4"/>
      <c r="E15" s="4"/>
      <c r="F15" s="4"/>
      <c r="G15" s="4"/>
      <c r="H15" s="4"/>
      <c r="I15" s="4"/>
      <c r="K15" s="43"/>
      <c r="L15" s="4"/>
      <c r="M15" s="4"/>
      <c r="O15" s="43"/>
    </row>
    <row r="16" spans="1:20" ht="63.75" x14ac:dyDescent="0.25">
      <c r="A16" s="48" t="s">
        <v>235</v>
      </c>
      <c r="B16" s="3" t="s">
        <v>20</v>
      </c>
      <c r="C16" s="3" t="s">
        <v>21</v>
      </c>
      <c r="D16" s="3" t="s">
        <v>76</v>
      </c>
      <c r="E16" s="3" t="s">
        <v>22</v>
      </c>
      <c r="F16" s="2" t="s">
        <v>23</v>
      </c>
      <c r="G16" s="2" t="s">
        <v>24</v>
      </c>
      <c r="H16" s="2" t="s">
        <v>25</v>
      </c>
      <c r="I16" s="2" t="s">
        <v>75</v>
      </c>
      <c r="J16" s="64"/>
      <c r="K16" s="42" t="s">
        <v>109</v>
      </c>
      <c r="L16" s="86" t="s">
        <v>110</v>
      </c>
      <c r="M16" s="93" t="s">
        <v>111</v>
      </c>
      <c r="N16" s="64"/>
      <c r="O16" s="241" t="s">
        <v>126</v>
      </c>
      <c r="P16" s="242"/>
      <c r="Q16" s="242"/>
      <c r="R16" s="243"/>
    </row>
    <row r="17" spans="1:16384" s="5" customFormat="1" ht="12.75" x14ac:dyDescent="0.2">
      <c r="A17" s="48"/>
      <c r="B17" s="11"/>
      <c r="C17" s="11"/>
      <c r="D17" s="11" t="s">
        <v>162</v>
      </c>
      <c r="E17" s="11">
        <v>8202</v>
      </c>
      <c r="F17" s="11">
        <v>0</v>
      </c>
      <c r="G17" s="11">
        <v>0</v>
      </c>
      <c r="H17" s="11">
        <v>0</v>
      </c>
      <c r="I17" s="11">
        <v>0</v>
      </c>
      <c r="J17" s="4"/>
      <c r="K17" s="11">
        <v>0</v>
      </c>
      <c r="L17" s="11">
        <v>0</v>
      </c>
      <c r="M17" s="11">
        <v>0</v>
      </c>
      <c r="N17" s="4"/>
      <c r="O17" s="216" t="s">
        <v>164</v>
      </c>
      <c r="P17" s="217"/>
      <c r="Q17" s="217"/>
      <c r="R17" s="218"/>
      <c r="S17" s="4"/>
      <c r="T17" s="4"/>
      <c r="U17" s="4"/>
      <c r="V17" s="4"/>
    </row>
    <row r="18" spans="1:16384" s="5" customFormat="1" ht="12.75" x14ac:dyDescent="0.2">
      <c r="A18" s="48"/>
      <c r="B18" s="11"/>
      <c r="C18" s="11"/>
      <c r="D18" s="11"/>
      <c r="E18" s="11"/>
      <c r="F18" s="11"/>
      <c r="G18" s="11"/>
      <c r="H18" s="11"/>
      <c r="I18" s="11"/>
      <c r="J18" s="4"/>
      <c r="K18" s="11"/>
      <c r="L18" s="11"/>
      <c r="M18" s="11"/>
      <c r="N18" s="4"/>
      <c r="O18" s="216"/>
      <c r="P18" s="217"/>
      <c r="Q18" s="217"/>
      <c r="R18" s="218"/>
      <c r="S18" s="4"/>
      <c r="T18" s="4"/>
      <c r="U18" s="4"/>
      <c r="V18" s="4"/>
    </row>
    <row r="19" spans="1:16384" s="5" customFormat="1" ht="12.75" x14ac:dyDescent="0.2">
      <c r="A19" s="48"/>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2">
      <c r="A20" s="48"/>
      <c r="B20" s="11"/>
      <c r="C20" s="11"/>
      <c r="D20" s="11"/>
      <c r="E20" s="11"/>
      <c r="F20" s="11"/>
      <c r="G20" s="11"/>
      <c r="H20" s="11"/>
      <c r="I20" s="11"/>
      <c r="J20" s="4"/>
      <c r="K20" s="11"/>
      <c r="L20" s="11"/>
      <c r="M20" s="11"/>
      <c r="N20" s="4"/>
      <c r="O20" s="216"/>
      <c r="P20" s="217"/>
      <c r="Q20" s="217"/>
      <c r="R20" s="218"/>
      <c r="S20" s="4"/>
      <c r="T20" s="4"/>
      <c r="U20" s="4"/>
      <c r="V20" s="4"/>
    </row>
    <row r="21" spans="1:16384" s="5" customFormat="1" ht="12.75" x14ac:dyDescent="0.2">
      <c r="A21" s="48"/>
      <c r="B21" s="11"/>
      <c r="C21" s="11"/>
      <c r="D21" s="11"/>
      <c r="E21" s="11"/>
      <c r="F21" s="11"/>
      <c r="G21" s="11"/>
      <c r="H21" s="11"/>
      <c r="I21" s="11"/>
      <c r="J21" s="4"/>
      <c r="K21" s="11"/>
      <c r="L21" s="11"/>
      <c r="M21" s="11"/>
      <c r="N21" s="4"/>
      <c r="O21" s="216"/>
      <c r="P21" s="217"/>
      <c r="Q21" s="217"/>
      <c r="R21" s="218"/>
      <c r="S21" s="4"/>
      <c r="T21" s="4"/>
      <c r="U21" s="4"/>
      <c r="V21" s="4"/>
    </row>
    <row r="22" spans="1:16384" s="5" customFormat="1" ht="12.75" x14ac:dyDescent="0.2">
      <c r="A22" s="48"/>
      <c r="B22" s="11"/>
      <c r="C22" s="11"/>
      <c r="D22" s="11"/>
      <c r="E22" s="11"/>
      <c r="F22" s="11"/>
      <c r="G22" s="11"/>
      <c r="H22" s="11"/>
      <c r="I22" s="11"/>
      <c r="J22" s="4"/>
      <c r="K22" s="11"/>
      <c r="L22" s="11"/>
      <c r="M22" s="11"/>
      <c r="N22" s="4"/>
      <c r="O22" s="216"/>
      <c r="P22" s="217"/>
      <c r="Q22" s="217"/>
      <c r="R22" s="218"/>
      <c r="S22" s="4"/>
      <c r="T22" s="4"/>
      <c r="U22" s="4"/>
      <c r="V22" s="4"/>
    </row>
    <row r="23" spans="1:16384" s="5" customFormat="1" ht="12.75" x14ac:dyDescent="0.2">
      <c r="A23" s="48"/>
      <c r="B23" s="11"/>
      <c r="C23" s="11"/>
      <c r="D23" s="11"/>
      <c r="E23" s="11"/>
      <c r="F23" s="11"/>
      <c r="G23" s="11"/>
      <c r="H23" s="11"/>
      <c r="I23" s="11"/>
      <c r="J23" s="4"/>
      <c r="K23" s="11"/>
      <c r="L23" s="11"/>
      <c r="M23" s="11"/>
      <c r="N23" s="4"/>
      <c r="O23" s="216"/>
      <c r="P23" s="217"/>
      <c r="Q23" s="217"/>
      <c r="R23" s="218"/>
      <c r="S23" s="4"/>
      <c r="T23" s="4"/>
      <c r="U23" s="4"/>
      <c r="V23" s="4"/>
    </row>
    <row r="24" spans="1:16384" s="5" customFormat="1" ht="13.5" thickBot="1" x14ac:dyDescent="0.25">
      <c r="A24" s="48"/>
      <c r="B24" s="87"/>
      <c r="C24" s="87"/>
      <c r="D24" s="87"/>
      <c r="E24" s="87"/>
      <c r="F24" s="87"/>
      <c r="G24" s="87"/>
      <c r="H24" s="87"/>
      <c r="I24" s="87"/>
      <c r="J24" s="4"/>
      <c r="K24" s="87"/>
      <c r="L24" s="87"/>
      <c r="M24" s="87"/>
      <c r="N24" s="4"/>
      <c r="O24" s="219"/>
      <c r="P24" s="220"/>
      <c r="Q24" s="220"/>
      <c r="R24" s="221"/>
      <c r="S24" s="4"/>
      <c r="T24" s="4"/>
      <c r="U24" s="4"/>
      <c r="V24" s="4"/>
    </row>
    <row r="25" spans="1:16384" s="5" customFormat="1" ht="13.5" thickBot="1" x14ac:dyDescent="0.25">
      <c r="A25" s="48"/>
      <c r="B25" s="88" t="s">
        <v>97</v>
      </c>
      <c r="C25" s="89"/>
      <c r="D25" s="89"/>
      <c r="E25" s="89"/>
      <c r="F25" s="90"/>
      <c r="G25" s="90"/>
      <c r="H25" s="90"/>
      <c r="I25" s="94">
        <v>0</v>
      </c>
      <c r="J25" s="4"/>
      <c r="K25" s="92"/>
      <c r="L25" s="90"/>
      <c r="M25" s="91"/>
      <c r="N25" s="4"/>
      <c r="O25" s="222"/>
      <c r="P25" s="223"/>
      <c r="Q25" s="223"/>
      <c r="R25" s="224"/>
      <c r="S25" s="4"/>
      <c r="T25" s="4"/>
      <c r="U25" s="4"/>
      <c r="V25" s="4"/>
    </row>
    <row r="26" spans="1:16384" s="4" customFormat="1" ht="12.75" x14ac:dyDescent="0.2">
      <c r="A26" s="48"/>
      <c r="K26" s="43"/>
    </row>
    <row r="27" spans="1:16384" ht="63.75" x14ac:dyDescent="0.25">
      <c r="A27" s="48" t="s">
        <v>236</v>
      </c>
      <c r="B27" s="3" t="s">
        <v>20</v>
      </c>
      <c r="C27" s="3" t="s">
        <v>21</v>
      </c>
      <c r="D27" s="3" t="s">
        <v>76</v>
      </c>
      <c r="E27" s="3" t="s">
        <v>22</v>
      </c>
      <c r="F27" s="2" t="s">
        <v>23</v>
      </c>
      <c r="G27" s="2" t="s">
        <v>24</v>
      </c>
      <c r="H27" s="2" t="s">
        <v>25</v>
      </c>
      <c r="I27" s="2" t="s">
        <v>75</v>
      </c>
      <c r="J27" s="64"/>
      <c r="K27" s="42" t="s">
        <v>109</v>
      </c>
      <c r="L27" s="86" t="s">
        <v>110</v>
      </c>
      <c r="M27" s="93" t="s">
        <v>111</v>
      </c>
      <c r="N27" s="64"/>
      <c r="O27" s="228" t="s">
        <v>126</v>
      </c>
      <c r="P27" s="229"/>
      <c r="Q27" s="229"/>
      <c r="R27" s="230"/>
      <c r="U27" s="4"/>
      <c r="V27" s="4"/>
    </row>
    <row r="28" spans="1:16384" x14ac:dyDescent="0.25">
      <c r="A28" s="48"/>
      <c r="B28" s="11"/>
      <c r="C28" s="11"/>
      <c r="D28" s="11" t="s">
        <v>162</v>
      </c>
      <c r="E28" s="11">
        <v>8202</v>
      </c>
      <c r="F28" s="11">
        <v>0</v>
      </c>
      <c r="G28" s="11">
        <v>0</v>
      </c>
      <c r="H28" s="11">
        <v>0</v>
      </c>
      <c r="I28" s="11">
        <v>0</v>
      </c>
      <c r="K28" s="11">
        <v>0</v>
      </c>
      <c r="L28" s="11">
        <v>0</v>
      </c>
      <c r="M28" s="11">
        <v>0</v>
      </c>
      <c r="O28" s="216" t="s">
        <v>164</v>
      </c>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x14ac:dyDescent="0.25">
      <c r="A29" s="48"/>
      <c r="B29" s="11"/>
      <c r="C29" s="11"/>
      <c r="D29" s="11"/>
      <c r="E29" s="11"/>
      <c r="F29" s="11"/>
      <c r="G29" s="11"/>
      <c r="H29" s="11"/>
      <c r="I29" s="11"/>
      <c r="K29" s="11"/>
      <c r="L29" s="11"/>
      <c r="M29" s="11"/>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x14ac:dyDescent="0.25">
      <c r="A30" s="48"/>
      <c r="B30" s="11"/>
      <c r="C30" s="11"/>
      <c r="D30" s="11"/>
      <c r="E30" s="11"/>
      <c r="F30" s="11"/>
      <c r="G30" s="11"/>
      <c r="H30" s="11"/>
      <c r="I30" s="11"/>
      <c r="K30" s="11"/>
      <c r="L30" s="11"/>
      <c r="M30" s="11"/>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x14ac:dyDescent="0.25">
      <c r="A31" s="48"/>
      <c r="B31" s="11"/>
      <c r="C31" s="11"/>
      <c r="D31" s="11"/>
      <c r="E31" s="11"/>
      <c r="F31" s="11"/>
      <c r="G31" s="11"/>
      <c r="H31" s="11"/>
      <c r="I31" s="11"/>
      <c r="K31" s="11"/>
      <c r="L31" s="11"/>
      <c r="M31" s="11"/>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x14ac:dyDescent="0.25">
      <c r="A32" s="48"/>
      <c r="B32" s="11"/>
      <c r="C32" s="11"/>
      <c r="D32" s="11"/>
      <c r="E32" s="11"/>
      <c r="F32" s="11"/>
      <c r="G32" s="11"/>
      <c r="H32" s="11"/>
      <c r="I32" s="11"/>
      <c r="K32" s="11"/>
      <c r="L32" s="11"/>
      <c r="M32" s="11"/>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x14ac:dyDescent="0.25">
      <c r="A33" s="48"/>
      <c r="B33" s="11"/>
      <c r="C33" s="11"/>
      <c r="D33" s="11"/>
      <c r="E33" s="11"/>
      <c r="F33" s="11"/>
      <c r="G33" s="11"/>
      <c r="H33" s="11"/>
      <c r="I33" s="11"/>
      <c r="K33" s="11"/>
      <c r="L33" s="11"/>
      <c r="M33" s="11"/>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x14ac:dyDescent="0.25">
      <c r="A34" s="48"/>
      <c r="B34" s="11"/>
      <c r="C34" s="11"/>
      <c r="D34" s="11"/>
      <c r="E34" s="11"/>
      <c r="F34" s="11"/>
      <c r="G34" s="11"/>
      <c r="H34" s="11"/>
      <c r="I34" s="11"/>
      <c r="K34" s="11"/>
      <c r="L34" s="11"/>
      <c r="M34" s="11"/>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ht="15.75" thickBot="1" x14ac:dyDescent="0.3">
      <c r="A35" s="48"/>
      <c r="B35" s="87"/>
      <c r="C35" s="87"/>
      <c r="D35" s="87"/>
      <c r="E35" s="87"/>
      <c r="F35" s="87"/>
      <c r="G35" s="87"/>
      <c r="H35" s="87"/>
      <c r="I35" s="87"/>
      <c r="K35" s="87"/>
      <c r="L35" s="87"/>
      <c r="M35" s="87"/>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ht="15.75" thickBot="1" x14ac:dyDescent="0.3">
      <c r="A36" s="48"/>
      <c r="B36" s="88" t="s">
        <v>97</v>
      </c>
      <c r="C36" s="89"/>
      <c r="D36" s="89"/>
      <c r="E36" s="89"/>
      <c r="F36" s="90"/>
      <c r="G36" s="90"/>
      <c r="H36" s="90"/>
      <c r="I36" s="94">
        <v>0</v>
      </c>
      <c r="K36" s="90"/>
      <c r="L36" s="90"/>
      <c r="M36" s="90"/>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2.75" x14ac:dyDescent="0.2">
      <c r="A37" s="48"/>
      <c r="K37" s="43"/>
    </row>
    <row r="38" spans="1:16384" ht="63.75" x14ac:dyDescent="0.25">
      <c r="A38" s="48" t="s">
        <v>237</v>
      </c>
      <c r="B38" s="3" t="s">
        <v>20</v>
      </c>
      <c r="C38" s="3" t="s">
        <v>21</v>
      </c>
      <c r="D38" s="3" t="s">
        <v>76</v>
      </c>
      <c r="E38" s="3" t="s">
        <v>22</v>
      </c>
      <c r="F38" s="2" t="s">
        <v>23</v>
      </c>
      <c r="G38" s="2" t="s">
        <v>24</v>
      </c>
      <c r="H38" s="2" t="s">
        <v>25</v>
      </c>
      <c r="I38" s="2" t="s">
        <v>75</v>
      </c>
      <c r="J38" s="64"/>
      <c r="K38" s="42" t="s">
        <v>109</v>
      </c>
      <c r="L38" s="86" t="s">
        <v>110</v>
      </c>
      <c r="M38" s="93" t="s">
        <v>111</v>
      </c>
      <c r="N38" s="64"/>
      <c r="O38" s="228" t="s">
        <v>126</v>
      </c>
      <c r="P38" s="229"/>
      <c r="Q38" s="229"/>
      <c r="R38" s="230"/>
      <c r="U38" s="4"/>
      <c r="V38" s="4"/>
    </row>
    <row r="39" spans="1:16384" x14ac:dyDescent="0.25">
      <c r="A39" s="48"/>
      <c r="B39" s="11"/>
      <c r="C39" s="11"/>
      <c r="D39" s="11" t="s">
        <v>162</v>
      </c>
      <c r="E39" s="11">
        <v>8202</v>
      </c>
      <c r="F39" s="11">
        <v>0</v>
      </c>
      <c r="G39" s="11">
        <v>0</v>
      </c>
      <c r="H39" s="11">
        <v>1</v>
      </c>
      <c r="I39" s="11">
        <v>60</v>
      </c>
      <c r="K39" s="11">
        <v>0</v>
      </c>
      <c r="L39" s="11">
        <v>0</v>
      </c>
      <c r="M39" s="11">
        <v>0</v>
      </c>
      <c r="O39" s="216">
        <v>0</v>
      </c>
      <c r="P39" s="217"/>
      <c r="Q39" s="217"/>
      <c r="R39" s="218"/>
      <c r="U39" s="4"/>
      <c r="V39" s="4"/>
    </row>
    <row r="40" spans="1:16384" x14ac:dyDescent="0.25">
      <c r="A40" s="48"/>
      <c r="B40" s="11"/>
      <c r="C40" s="11"/>
      <c r="D40" s="11"/>
      <c r="E40" s="11"/>
      <c r="F40" s="11"/>
      <c r="G40" s="11"/>
      <c r="H40" s="11"/>
      <c r="I40" s="11"/>
      <c r="K40" s="11"/>
      <c r="L40" s="11"/>
      <c r="M40" s="11"/>
      <c r="O40" s="216"/>
      <c r="P40" s="217"/>
      <c r="Q40" s="217"/>
      <c r="R40" s="218"/>
      <c r="U40" s="4"/>
      <c r="V40" s="4"/>
    </row>
    <row r="41" spans="1:16384" x14ac:dyDescent="0.25">
      <c r="A41" s="48"/>
      <c r="B41" s="11"/>
      <c r="C41" s="11"/>
      <c r="D41" s="11"/>
      <c r="E41" s="11"/>
      <c r="F41" s="11"/>
      <c r="G41" s="11"/>
      <c r="H41" s="11"/>
      <c r="I41" s="11"/>
      <c r="K41" s="11"/>
      <c r="L41" s="11"/>
      <c r="M41" s="11"/>
      <c r="O41" s="216"/>
      <c r="P41" s="217"/>
      <c r="Q41" s="217"/>
      <c r="R41" s="218"/>
      <c r="U41" s="4"/>
      <c r="V41" s="4"/>
    </row>
    <row r="42" spans="1:16384" x14ac:dyDescent="0.25">
      <c r="A42" s="48"/>
      <c r="B42" s="11"/>
      <c r="C42" s="11"/>
      <c r="D42" s="11"/>
      <c r="E42" s="11"/>
      <c r="F42" s="11"/>
      <c r="G42" s="11"/>
      <c r="H42" s="11"/>
      <c r="I42" s="11"/>
      <c r="K42" s="11"/>
      <c r="L42" s="11"/>
      <c r="M42" s="11"/>
      <c r="O42" s="216"/>
      <c r="P42" s="217"/>
      <c r="Q42" s="217"/>
      <c r="R42" s="218"/>
      <c r="U42" s="4"/>
      <c r="V42" s="4"/>
    </row>
    <row r="43" spans="1:16384" x14ac:dyDescent="0.25">
      <c r="A43" s="48"/>
      <c r="B43" s="11"/>
      <c r="C43" s="11"/>
      <c r="D43" s="11"/>
      <c r="E43" s="11"/>
      <c r="F43" s="11"/>
      <c r="G43" s="11"/>
      <c r="H43" s="11"/>
      <c r="I43" s="11"/>
      <c r="K43" s="11"/>
      <c r="L43" s="11"/>
      <c r="M43" s="11"/>
      <c r="O43" s="216"/>
      <c r="P43" s="217"/>
      <c r="Q43" s="217"/>
      <c r="R43" s="218"/>
      <c r="U43" s="4"/>
      <c r="V43" s="4"/>
    </row>
    <row r="44" spans="1:16384" x14ac:dyDescent="0.25">
      <c r="A44" s="48"/>
      <c r="B44" s="11"/>
      <c r="C44" s="11"/>
      <c r="D44" s="11"/>
      <c r="E44" s="11"/>
      <c r="F44" s="11"/>
      <c r="G44" s="11"/>
      <c r="H44" s="11"/>
      <c r="I44" s="11"/>
      <c r="K44" s="11"/>
      <c r="L44" s="11"/>
      <c r="M44" s="11"/>
      <c r="O44" s="216"/>
      <c r="P44" s="217"/>
      <c r="Q44" s="217"/>
      <c r="R44" s="218"/>
      <c r="U44" s="4"/>
      <c r="V44" s="4"/>
    </row>
    <row r="45" spans="1:16384" x14ac:dyDescent="0.25">
      <c r="A45" s="48"/>
      <c r="B45" s="11"/>
      <c r="C45" s="11"/>
      <c r="D45" s="11"/>
      <c r="E45" s="11"/>
      <c r="F45" s="11"/>
      <c r="G45" s="11"/>
      <c r="H45" s="11"/>
      <c r="I45" s="11"/>
      <c r="K45" s="11"/>
      <c r="L45" s="11"/>
      <c r="M45" s="11"/>
      <c r="O45" s="216"/>
      <c r="P45" s="217"/>
      <c r="Q45" s="217"/>
      <c r="R45" s="218"/>
      <c r="U45" s="4"/>
      <c r="V45" s="4"/>
    </row>
    <row r="46" spans="1:16384" ht="15.75" thickBot="1" x14ac:dyDescent="0.3">
      <c r="A46" s="48"/>
      <c r="B46" s="87"/>
      <c r="C46" s="87"/>
      <c r="D46" s="87"/>
      <c r="E46" s="87"/>
      <c r="F46" s="87"/>
      <c r="G46" s="87"/>
      <c r="H46" s="87"/>
      <c r="I46" s="87"/>
      <c r="K46" s="87"/>
      <c r="L46" s="87"/>
      <c r="M46" s="87"/>
      <c r="O46" s="225"/>
      <c r="P46" s="226"/>
      <c r="Q46" s="226"/>
      <c r="R46" s="227"/>
      <c r="U46" s="4"/>
      <c r="V46" s="4"/>
    </row>
    <row r="47" spans="1:16384" ht="15.75" thickBot="1" x14ac:dyDescent="0.3">
      <c r="A47" s="48"/>
      <c r="B47" s="88" t="s">
        <v>97</v>
      </c>
      <c r="C47" s="89"/>
      <c r="D47" s="89"/>
      <c r="E47" s="89"/>
      <c r="F47" s="90"/>
      <c r="G47" s="90"/>
      <c r="H47" s="90"/>
      <c r="I47" s="94"/>
      <c r="K47" s="90"/>
      <c r="L47" s="90"/>
      <c r="M47" s="90"/>
      <c r="O47" s="222"/>
      <c r="P47" s="223"/>
      <c r="Q47" s="223"/>
      <c r="R47" s="224"/>
      <c r="U47" s="4"/>
      <c r="V47" s="4"/>
    </row>
    <row r="48" spans="1:16384" s="4" customFormat="1" ht="13.5" thickBot="1" x14ac:dyDescent="0.25">
      <c r="A48" s="48"/>
      <c r="K48" s="43"/>
    </row>
    <row r="49" spans="1:22" ht="63.75" x14ac:dyDescent="0.25">
      <c r="A49" s="48" t="s">
        <v>235</v>
      </c>
      <c r="B49" s="49" t="s">
        <v>116</v>
      </c>
      <c r="C49" s="49" t="s">
        <v>21</v>
      </c>
      <c r="D49" s="49" t="s">
        <v>76</v>
      </c>
      <c r="E49" s="49" t="s">
        <v>22</v>
      </c>
      <c r="F49" s="50" t="s">
        <v>23</v>
      </c>
      <c r="G49" s="50" t="s">
        <v>24</v>
      </c>
      <c r="H49" s="50" t="s">
        <v>25</v>
      </c>
      <c r="I49" s="50" t="s">
        <v>75</v>
      </c>
      <c r="J49" s="66"/>
      <c r="K49" s="50" t="s">
        <v>109</v>
      </c>
      <c r="L49" s="50" t="s">
        <v>110</v>
      </c>
      <c r="M49" s="50" t="s">
        <v>111</v>
      </c>
      <c r="N49" s="66"/>
      <c r="O49" s="231" t="s">
        <v>126</v>
      </c>
      <c r="P49" s="232"/>
      <c r="Q49" s="232"/>
      <c r="R49" s="232"/>
      <c r="U49" s="4"/>
      <c r="V49" s="4"/>
    </row>
    <row r="50" spans="1:22" x14ac:dyDescent="0.25">
      <c r="A50" s="48"/>
      <c r="B50" s="11"/>
      <c r="C50" s="11"/>
      <c r="D50" s="11" t="s">
        <v>162</v>
      </c>
      <c r="E50" s="11">
        <v>8202</v>
      </c>
      <c r="F50" s="11">
        <v>0</v>
      </c>
      <c r="G50" s="11">
        <v>0</v>
      </c>
      <c r="H50" s="11">
        <v>0</v>
      </c>
      <c r="I50" s="11">
        <v>0</v>
      </c>
      <c r="K50" s="11">
        <v>0</v>
      </c>
      <c r="L50" s="11">
        <v>0</v>
      </c>
      <c r="M50" s="11">
        <v>0</v>
      </c>
      <c r="O50" s="216" t="s">
        <v>164</v>
      </c>
      <c r="P50" s="217"/>
      <c r="Q50" s="217"/>
      <c r="R50" s="218"/>
      <c r="U50" s="4"/>
      <c r="V50" s="4"/>
    </row>
    <row r="51" spans="1:22" x14ac:dyDescent="0.25">
      <c r="A51" s="48"/>
      <c r="B51" s="11"/>
      <c r="C51" s="11"/>
      <c r="D51" s="11"/>
      <c r="E51" s="11"/>
      <c r="F51" s="11"/>
      <c r="G51" s="11"/>
      <c r="H51" s="11"/>
      <c r="I51" s="11"/>
      <c r="K51" s="11"/>
      <c r="L51" s="11"/>
      <c r="M51" s="11"/>
      <c r="O51" s="216"/>
      <c r="P51" s="217"/>
      <c r="Q51" s="217"/>
      <c r="R51" s="218"/>
      <c r="U51" s="4"/>
      <c r="V51" s="4"/>
    </row>
    <row r="52" spans="1:22" x14ac:dyDescent="0.25">
      <c r="A52" s="48"/>
      <c r="B52" s="11"/>
      <c r="C52" s="11"/>
      <c r="D52" s="11"/>
      <c r="E52" s="11"/>
      <c r="F52" s="11"/>
      <c r="G52" s="11"/>
      <c r="H52" s="11"/>
      <c r="I52" s="11"/>
      <c r="K52" s="11"/>
      <c r="L52" s="11"/>
      <c r="M52" s="11"/>
      <c r="O52" s="216"/>
      <c r="P52" s="217"/>
      <c r="Q52" s="217"/>
      <c r="R52" s="218"/>
      <c r="U52" s="4"/>
      <c r="V52" s="4"/>
    </row>
    <row r="53" spans="1:22" x14ac:dyDescent="0.25">
      <c r="A53" s="48"/>
      <c r="B53" s="11"/>
      <c r="C53" s="11"/>
      <c r="D53" s="11"/>
      <c r="E53" s="11"/>
      <c r="F53" s="11"/>
      <c r="G53" s="11"/>
      <c r="H53" s="11"/>
      <c r="I53" s="11"/>
      <c r="K53" s="11"/>
      <c r="L53" s="11"/>
      <c r="M53" s="11"/>
      <c r="O53" s="216"/>
      <c r="P53" s="217"/>
      <c r="Q53" s="217"/>
      <c r="R53" s="218"/>
      <c r="U53" s="4"/>
      <c r="V53" s="4"/>
    </row>
    <row r="54" spans="1:22" x14ac:dyDescent="0.25">
      <c r="A54" s="48"/>
      <c r="B54" s="11"/>
      <c r="C54" s="11"/>
      <c r="D54" s="11"/>
      <c r="E54" s="11"/>
      <c r="F54" s="11"/>
      <c r="G54" s="11"/>
      <c r="H54" s="11"/>
      <c r="I54" s="11"/>
      <c r="K54" s="11"/>
      <c r="L54" s="11"/>
      <c r="M54" s="11"/>
      <c r="O54" s="216"/>
      <c r="P54" s="217"/>
      <c r="Q54" s="217"/>
      <c r="R54" s="218"/>
      <c r="U54" s="4"/>
      <c r="V54" s="4"/>
    </row>
    <row r="55" spans="1:22" x14ac:dyDescent="0.25">
      <c r="A55" s="48"/>
      <c r="B55" s="11"/>
      <c r="C55" s="11"/>
      <c r="D55" s="11"/>
      <c r="E55" s="11"/>
      <c r="F55" s="11"/>
      <c r="G55" s="11"/>
      <c r="H55" s="11"/>
      <c r="I55" s="11"/>
      <c r="K55" s="11"/>
      <c r="L55" s="11"/>
      <c r="M55" s="11"/>
      <c r="O55" s="216"/>
      <c r="P55" s="217"/>
      <c r="Q55" s="217"/>
      <c r="R55" s="218"/>
      <c r="U55" s="4"/>
      <c r="V55" s="4"/>
    </row>
    <row r="56" spans="1:22" ht="15.75" thickBot="1" x14ac:dyDescent="0.3">
      <c r="A56" s="48"/>
      <c r="B56" s="87"/>
      <c r="C56" s="87"/>
      <c r="D56" s="87"/>
      <c r="E56" s="87"/>
      <c r="F56" s="87"/>
      <c r="G56" s="87"/>
      <c r="H56" s="87"/>
      <c r="I56" s="87"/>
      <c r="K56" s="87"/>
      <c r="L56" s="87"/>
      <c r="M56" s="87"/>
      <c r="O56" s="219"/>
      <c r="P56" s="220"/>
      <c r="Q56" s="220"/>
      <c r="R56" s="221"/>
      <c r="U56" s="4"/>
      <c r="V56" s="4"/>
    </row>
    <row r="57" spans="1:22" ht="15.75" thickBot="1" x14ac:dyDescent="0.3">
      <c r="A57" s="48"/>
      <c r="B57" s="88" t="s">
        <v>97</v>
      </c>
      <c r="C57" s="89"/>
      <c r="D57" s="89"/>
      <c r="E57" s="89"/>
      <c r="F57" s="90"/>
      <c r="G57" s="90"/>
      <c r="H57" s="90"/>
      <c r="I57" s="94">
        <v>0</v>
      </c>
      <c r="K57" s="90"/>
      <c r="L57" s="90"/>
      <c r="M57" s="90"/>
      <c r="O57" s="222"/>
      <c r="P57" s="223"/>
      <c r="Q57" s="223"/>
      <c r="R57" s="224"/>
      <c r="U57" s="4"/>
      <c r="V57" s="4"/>
    </row>
    <row r="58" spans="1:22" s="4" customFormat="1" ht="12.75" x14ac:dyDescent="0.2">
      <c r="A58" s="48"/>
      <c r="K58" s="43"/>
    </row>
    <row r="59" spans="1:22" ht="63.75" x14ac:dyDescent="0.25">
      <c r="A59" s="48" t="s">
        <v>236</v>
      </c>
      <c r="B59" s="49" t="s">
        <v>116</v>
      </c>
      <c r="C59" s="49" t="s">
        <v>21</v>
      </c>
      <c r="D59" s="49" t="s">
        <v>76</v>
      </c>
      <c r="E59" s="49" t="s">
        <v>22</v>
      </c>
      <c r="F59" s="50" t="s">
        <v>23</v>
      </c>
      <c r="G59" s="50" t="s">
        <v>24</v>
      </c>
      <c r="H59" s="50" t="s">
        <v>25</v>
      </c>
      <c r="I59" s="50" t="s">
        <v>75</v>
      </c>
      <c r="J59" s="66"/>
      <c r="K59" s="50" t="s">
        <v>109</v>
      </c>
      <c r="L59" s="50" t="s">
        <v>110</v>
      </c>
      <c r="M59" s="50" t="s">
        <v>111</v>
      </c>
      <c r="N59" s="66"/>
      <c r="O59" s="213" t="s">
        <v>126</v>
      </c>
      <c r="P59" s="214"/>
      <c r="Q59" s="214"/>
      <c r="R59" s="215"/>
      <c r="U59" s="4"/>
      <c r="V59" s="4"/>
    </row>
    <row r="60" spans="1:22" x14ac:dyDescent="0.25">
      <c r="A60" s="48"/>
      <c r="B60" s="11"/>
      <c r="C60" s="11"/>
      <c r="D60" s="11" t="s">
        <v>162</v>
      </c>
      <c r="E60" s="11">
        <v>8202</v>
      </c>
      <c r="F60" s="11">
        <v>0</v>
      </c>
      <c r="G60" s="11">
        <v>0</v>
      </c>
      <c r="H60" s="11">
        <v>0</v>
      </c>
      <c r="I60" s="11">
        <v>0</v>
      </c>
      <c r="K60" s="11">
        <v>0</v>
      </c>
      <c r="L60" s="11">
        <v>0</v>
      </c>
      <c r="M60" s="11">
        <v>0</v>
      </c>
      <c r="O60" s="216" t="s">
        <v>164</v>
      </c>
      <c r="P60" s="217"/>
      <c r="Q60" s="217"/>
      <c r="R60" s="218"/>
      <c r="U60" s="4"/>
      <c r="V60" s="4"/>
    </row>
    <row r="61" spans="1:22" x14ac:dyDescent="0.25">
      <c r="A61" s="48"/>
      <c r="B61" s="11"/>
      <c r="C61" s="11"/>
      <c r="D61" s="11"/>
      <c r="E61" s="11"/>
      <c r="F61" s="11"/>
      <c r="G61" s="11"/>
      <c r="H61" s="11"/>
      <c r="I61" s="11"/>
      <c r="K61" s="11"/>
      <c r="L61" s="11"/>
      <c r="M61" s="11"/>
      <c r="O61" s="216"/>
      <c r="P61" s="217"/>
      <c r="Q61" s="217"/>
      <c r="R61" s="218"/>
      <c r="U61" s="4"/>
      <c r="V61" s="4"/>
    </row>
    <row r="62" spans="1:22" x14ac:dyDescent="0.25">
      <c r="A62" s="48"/>
      <c r="B62" s="11"/>
      <c r="C62" s="11"/>
      <c r="D62" s="11"/>
      <c r="E62" s="11"/>
      <c r="F62" s="11"/>
      <c r="G62" s="11"/>
      <c r="H62" s="11"/>
      <c r="I62" s="11"/>
      <c r="K62" s="11"/>
      <c r="L62" s="11"/>
      <c r="M62" s="11"/>
      <c r="O62" s="216"/>
      <c r="P62" s="217"/>
      <c r="Q62" s="217"/>
      <c r="R62" s="218"/>
      <c r="U62" s="4"/>
      <c r="V62" s="4"/>
    </row>
    <row r="63" spans="1:22" x14ac:dyDescent="0.25">
      <c r="A63" s="48"/>
      <c r="B63" s="11"/>
      <c r="C63" s="11"/>
      <c r="D63" s="11"/>
      <c r="E63" s="11"/>
      <c r="F63" s="11"/>
      <c r="G63" s="11"/>
      <c r="H63" s="11"/>
      <c r="I63" s="11"/>
      <c r="K63" s="11"/>
      <c r="L63" s="11"/>
      <c r="M63" s="11"/>
      <c r="O63" s="216"/>
      <c r="P63" s="217"/>
      <c r="Q63" s="217"/>
      <c r="R63" s="218"/>
      <c r="U63" s="4"/>
      <c r="V63" s="4"/>
    </row>
    <row r="64" spans="1:22" x14ac:dyDescent="0.25">
      <c r="A64" s="48"/>
      <c r="B64" s="11"/>
      <c r="C64" s="11"/>
      <c r="D64" s="11"/>
      <c r="E64" s="11"/>
      <c r="F64" s="11"/>
      <c r="G64" s="11"/>
      <c r="H64" s="11"/>
      <c r="I64" s="11"/>
      <c r="K64" s="11"/>
      <c r="L64" s="11"/>
      <c r="M64" s="11"/>
      <c r="O64" s="216"/>
      <c r="P64" s="217"/>
      <c r="Q64" s="217"/>
      <c r="R64" s="218"/>
      <c r="U64" s="4"/>
      <c r="V64" s="4"/>
    </row>
    <row r="65" spans="1:22" x14ac:dyDescent="0.25">
      <c r="A65" s="48"/>
      <c r="B65" s="11"/>
      <c r="C65" s="11"/>
      <c r="D65" s="11"/>
      <c r="E65" s="11"/>
      <c r="F65" s="11"/>
      <c r="G65" s="11"/>
      <c r="H65" s="11"/>
      <c r="I65" s="11"/>
      <c r="K65" s="11"/>
      <c r="L65" s="11"/>
      <c r="M65" s="11"/>
      <c r="O65" s="216"/>
      <c r="P65" s="217"/>
      <c r="Q65" s="217"/>
      <c r="R65" s="218"/>
      <c r="U65" s="4"/>
      <c r="V65" s="4"/>
    </row>
    <row r="66" spans="1:22" ht="15.75" thickBot="1" x14ac:dyDescent="0.3">
      <c r="A66" s="48"/>
      <c r="B66" s="87"/>
      <c r="C66" s="87"/>
      <c r="D66" s="87"/>
      <c r="E66" s="87"/>
      <c r="F66" s="87"/>
      <c r="G66" s="87"/>
      <c r="H66" s="87"/>
      <c r="I66" s="87"/>
      <c r="K66" s="87"/>
      <c r="L66" s="87"/>
      <c r="M66" s="87"/>
      <c r="O66" s="219"/>
      <c r="P66" s="220"/>
      <c r="Q66" s="220"/>
      <c r="R66" s="221"/>
      <c r="U66" s="4"/>
      <c r="V66" s="4"/>
    </row>
    <row r="67" spans="1:22" ht="15.75" thickBot="1" x14ac:dyDescent="0.3">
      <c r="A67" s="48"/>
      <c r="B67" s="88" t="s">
        <v>97</v>
      </c>
      <c r="C67" s="89"/>
      <c r="D67" s="89"/>
      <c r="E67" s="89"/>
      <c r="F67" s="90"/>
      <c r="G67" s="90"/>
      <c r="H67" s="90"/>
      <c r="I67" s="94">
        <v>0</v>
      </c>
      <c r="K67" s="90"/>
      <c r="L67" s="90"/>
      <c r="M67" s="90"/>
      <c r="O67" s="222"/>
      <c r="P67" s="223"/>
      <c r="Q67" s="223"/>
      <c r="R67" s="224"/>
      <c r="U67" s="4"/>
      <c r="V67" s="4"/>
    </row>
    <row r="68" spans="1:22" s="4" customFormat="1" ht="12.75" x14ac:dyDescent="0.2">
      <c r="A68" s="48"/>
      <c r="K68" s="43"/>
    </row>
    <row r="69" spans="1:22" ht="63.75" x14ac:dyDescent="0.25">
      <c r="A69" s="48" t="s">
        <v>237</v>
      </c>
      <c r="B69" s="49" t="s">
        <v>116</v>
      </c>
      <c r="C69" s="49" t="s">
        <v>21</v>
      </c>
      <c r="D69" s="49" t="s">
        <v>76</v>
      </c>
      <c r="E69" s="49" t="s">
        <v>22</v>
      </c>
      <c r="F69" s="50" t="s">
        <v>23</v>
      </c>
      <c r="G69" s="50" t="s">
        <v>24</v>
      </c>
      <c r="H69" s="50" t="s">
        <v>25</v>
      </c>
      <c r="I69" s="50" t="s">
        <v>75</v>
      </c>
      <c r="J69" s="66"/>
      <c r="K69" s="50" t="s">
        <v>109</v>
      </c>
      <c r="L69" s="50" t="s">
        <v>110</v>
      </c>
      <c r="M69" s="50" t="s">
        <v>111</v>
      </c>
      <c r="N69" s="66"/>
      <c r="O69" s="213" t="s">
        <v>126</v>
      </c>
      <c r="P69" s="214"/>
      <c r="Q69" s="214"/>
      <c r="R69" s="215"/>
      <c r="U69" s="4"/>
      <c r="V69" s="4"/>
    </row>
    <row r="70" spans="1:22" x14ac:dyDescent="0.25">
      <c r="A70" s="48"/>
      <c r="B70" s="11"/>
      <c r="C70" s="11"/>
      <c r="D70" s="11" t="s">
        <v>162</v>
      </c>
      <c r="E70" s="11">
        <v>8202</v>
      </c>
      <c r="F70" s="11">
        <v>0</v>
      </c>
      <c r="G70" s="11">
        <v>0</v>
      </c>
      <c r="H70" s="11">
        <v>0</v>
      </c>
      <c r="I70" s="11">
        <v>0</v>
      </c>
      <c r="K70" s="11">
        <v>0</v>
      </c>
      <c r="L70" s="11">
        <v>0</v>
      </c>
      <c r="M70" s="11">
        <v>0</v>
      </c>
      <c r="O70" s="216">
        <v>0</v>
      </c>
      <c r="P70" s="217"/>
      <c r="Q70" s="217"/>
      <c r="R70" s="218"/>
      <c r="U70" s="4"/>
      <c r="V70" s="4"/>
    </row>
    <row r="71" spans="1:22" x14ac:dyDescent="0.25">
      <c r="A71" s="48"/>
      <c r="B71" s="11"/>
      <c r="C71" s="11"/>
      <c r="D71" s="11"/>
      <c r="E71" s="11"/>
      <c r="F71" s="11"/>
      <c r="G71" s="11"/>
      <c r="H71" s="11"/>
      <c r="I71" s="11"/>
      <c r="K71" s="11"/>
      <c r="L71" s="11"/>
      <c r="M71" s="11"/>
      <c r="O71" s="216"/>
      <c r="P71" s="217"/>
      <c r="Q71" s="217"/>
      <c r="R71" s="218"/>
      <c r="U71" s="4"/>
      <c r="V71" s="4"/>
    </row>
    <row r="72" spans="1:22" x14ac:dyDescent="0.25">
      <c r="A72" s="48"/>
      <c r="B72" s="11"/>
      <c r="C72" s="11"/>
      <c r="D72" s="11"/>
      <c r="E72" s="11"/>
      <c r="F72" s="11"/>
      <c r="G72" s="11"/>
      <c r="H72" s="11"/>
      <c r="I72" s="11"/>
      <c r="K72" s="11"/>
      <c r="L72" s="11"/>
      <c r="M72" s="11"/>
      <c r="O72" s="216"/>
      <c r="P72" s="217"/>
      <c r="Q72" s="217"/>
      <c r="R72" s="218"/>
      <c r="U72" s="4"/>
      <c r="V72" s="4"/>
    </row>
    <row r="73" spans="1:22" x14ac:dyDescent="0.25">
      <c r="A73" s="48"/>
      <c r="B73" s="11"/>
      <c r="C73" s="11"/>
      <c r="D73" s="11"/>
      <c r="E73" s="11"/>
      <c r="F73" s="11"/>
      <c r="G73" s="11"/>
      <c r="H73" s="11"/>
      <c r="I73" s="11"/>
      <c r="K73" s="11"/>
      <c r="L73" s="11"/>
      <c r="M73" s="11"/>
      <c r="O73" s="216"/>
      <c r="P73" s="217"/>
      <c r="Q73" s="217"/>
      <c r="R73" s="218"/>
      <c r="U73" s="4"/>
      <c r="V73" s="4"/>
    </row>
    <row r="74" spans="1:22" x14ac:dyDescent="0.25">
      <c r="A74" s="48"/>
      <c r="B74" s="11"/>
      <c r="C74" s="11"/>
      <c r="D74" s="11"/>
      <c r="E74" s="11"/>
      <c r="F74" s="11"/>
      <c r="G74" s="11"/>
      <c r="H74" s="11"/>
      <c r="I74" s="11"/>
      <c r="K74" s="11"/>
      <c r="L74" s="11"/>
      <c r="M74" s="11"/>
      <c r="O74" s="216"/>
      <c r="P74" s="217"/>
      <c r="Q74" s="217"/>
      <c r="R74" s="218"/>
      <c r="U74" s="4"/>
      <c r="V74" s="4"/>
    </row>
    <row r="75" spans="1:22" x14ac:dyDescent="0.25">
      <c r="A75" s="48"/>
      <c r="B75" s="11"/>
      <c r="C75" s="11"/>
      <c r="D75" s="11"/>
      <c r="E75" s="11"/>
      <c r="F75" s="11"/>
      <c r="G75" s="11"/>
      <c r="H75" s="11"/>
      <c r="I75" s="11"/>
      <c r="K75" s="11"/>
      <c r="L75" s="11"/>
      <c r="M75" s="11"/>
      <c r="O75" s="216"/>
      <c r="P75" s="217"/>
      <c r="Q75" s="217"/>
      <c r="R75" s="218"/>
      <c r="U75" s="4"/>
      <c r="V75" s="4"/>
    </row>
    <row r="76" spans="1:22" ht="15.75" thickBot="1" x14ac:dyDescent="0.3">
      <c r="A76" s="48"/>
      <c r="B76" s="87"/>
      <c r="C76" s="87"/>
      <c r="D76" s="87"/>
      <c r="E76" s="87"/>
      <c r="F76" s="87"/>
      <c r="G76" s="87"/>
      <c r="H76" s="87"/>
      <c r="I76" s="87"/>
      <c r="K76" s="87"/>
      <c r="L76" s="87"/>
      <c r="M76" s="87"/>
      <c r="O76" s="219"/>
      <c r="P76" s="220"/>
      <c r="Q76" s="220"/>
      <c r="R76" s="221"/>
      <c r="U76" s="4"/>
      <c r="V76" s="4"/>
    </row>
    <row r="77" spans="1:22" ht="15.75" thickBot="1" x14ac:dyDescent="0.3">
      <c r="A77" s="48"/>
      <c r="B77" s="88" t="s">
        <v>97</v>
      </c>
      <c r="C77" s="89"/>
      <c r="D77" s="89"/>
      <c r="E77" s="89"/>
      <c r="F77" s="90"/>
      <c r="G77" s="90"/>
      <c r="H77" s="90"/>
      <c r="I77" s="94">
        <v>0</v>
      </c>
      <c r="K77" s="92"/>
      <c r="L77" s="90"/>
      <c r="M77" s="91"/>
      <c r="O77" s="222"/>
      <c r="P77" s="223"/>
      <c r="Q77" s="223"/>
      <c r="R77" s="224"/>
      <c r="U77" s="4"/>
      <c r="V77" s="4"/>
    </row>
    <row r="78" spans="1:22" s="4" customFormat="1" ht="12.75" x14ac:dyDescent="0.2">
      <c r="A78" s="48"/>
    </row>
    <row r="79" spans="1:22" s="4" customFormat="1" ht="12.75" x14ac:dyDescent="0.2"/>
    <row r="80" spans="1:22" s="4" customFormat="1" ht="12.75" hidden="1" x14ac:dyDescent="0.2">
      <c r="K80" s="43"/>
      <c r="O80" s="43"/>
    </row>
    <row r="81" spans="11:15" s="4" customFormat="1" ht="12.75" hidden="1" x14ac:dyDescent="0.2">
      <c r="K81" s="43"/>
      <c r="O81" s="43"/>
    </row>
    <row r="82" spans="11:15" s="4" customFormat="1" ht="12.75" hidden="1" x14ac:dyDescent="0.2">
      <c r="K82" s="43"/>
      <c r="O82" s="43"/>
    </row>
    <row r="83" spans="11:15" s="4" customFormat="1" ht="12.75" hidden="1" x14ac:dyDescent="0.2">
      <c r="K83" s="43"/>
      <c r="O83" s="43"/>
    </row>
    <row r="84" spans="11:15" s="4" customFormat="1" ht="12.75" hidden="1" x14ac:dyDescent="0.2">
      <c r="K84" s="43"/>
      <c r="O84" s="43"/>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K21" zoomScale="80" zoomScaleNormal="80" zoomScalePageLayoutView="40" workbookViewId="0">
      <selection activeCell="V61" sqref="V6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0" t="s">
        <v>27</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6"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0"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8" t="s">
        <v>165</v>
      </c>
      <c r="B16" s="20"/>
      <c r="C16" s="20"/>
      <c r="D16" s="20"/>
      <c r="E16" s="256" t="s">
        <v>150</v>
      </c>
      <c r="F16" s="256"/>
      <c r="G16" s="256"/>
      <c r="H16" s="256"/>
      <c r="I16" s="256"/>
      <c r="J16" s="256"/>
      <c r="K16" s="54"/>
      <c r="L16" s="26"/>
      <c r="M16" s="256" t="s">
        <v>151</v>
      </c>
      <c r="N16" s="256"/>
      <c r="O16" s="256"/>
      <c r="P16" s="256"/>
      <c r="Q16" s="256"/>
      <c r="R16" s="256"/>
      <c r="S16" s="4"/>
      <c r="T16" s="26"/>
      <c r="U16" s="247" t="s">
        <v>152</v>
      </c>
      <c r="V16" s="248"/>
      <c r="W16" s="248"/>
      <c r="X16" s="248"/>
      <c r="Y16" s="248"/>
      <c r="Z16" s="249"/>
      <c r="AA16" s="4"/>
      <c r="AB16" s="4"/>
      <c r="AC16" s="4"/>
      <c r="AD16" s="4"/>
      <c r="AE16" s="258" t="s">
        <v>153</v>
      </c>
      <c r="AF16" s="259"/>
      <c r="AG16" s="259"/>
      <c r="AH16" s="259"/>
      <c r="AI16" s="259"/>
      <c r="AJ16" s="260"/>
      <c r="AK16" s="4"/>
      <c r="AL16" s="154"/>
      <c r="AM16" s="258" t="s">
        <v>154</v>
      </c>
      <c r="AN16" s="259"/>
      <c r="AO16" s="259"/>
      <c r="AP16" s="259"/>
      <c r="AQ16" s="259"/>
      <c r="AR16" s="260"/>
      <c r="AS16" s="4"/>
      <c r="AT16" s="154"/>
      <c r="AU16" s="258" t="s">
        <v>155</v>
      </c>
      <c r="AV16" s="259"/>
      <c r="AW16" s="259"/>
      <c r="AX16" s="259"/>
      <c r="AY16" s="259"/>
      <c r="AZ16" s="260"/>
      <c r="BA16" s="4"/>
    </row>
    <row r="17" spans="1:53" x14ac:dyDescent="0.2">
      <c r="B17" s="10" t="s">
        <v>30</v>
      </c>
      <c r="C17" s="10" t="s">
        <v>76</v>
      </c>
      <c r="D17" s="71" t="s">
        <v>31</v>
      </c>
      <c r="E17" s="23" t="s">
        <v>77</v>
      </c>
      <c r="F17" s="23" t="s">
        <v>78</v>
      </c>
      <c r="G17" s="23" t="s">
        <v>79</v>
      </c>
      <c r="H17" s="23" t="s">
        <v>80</v>
      </c>
      <c r="I17" s="23" t="s">
        <v>81</v>
      </c>
      <c r="J17" s="23" t="s">
        <v>32</v>
      </c>
      <c r="K17" s="25"/>
      <c r="M17" s="23" t="s">
        <v>77</v>
      </c>
      <c r="N17" s="23" t="s">
        <v>78</v>
      </c>
      <c r="O17" s="23" t="s">
        <v>79</v>
      </c>
      <c r="P17" s="23" t="s">
        <v>80</v>
      </c>
      <c r="Q17" s="23" t="s">
        <v>81</v>
      </c>
      <c r="R17" s="23" t="s">
        <v>32</v>
      </c>
      <c r="S17" s="4"/>
      <c r="T17" s="4"/>
      <c r="U17" s="23" t="s">
        <v>77</v>
      </c>
      <c r="V17" s="23" t="s">
        <v>78</v>
      </c>
      <c r="W17" s="23" t="s">
        <v>79</v>
      </c>
      <c r="X17" s="23" t="s">
        <v>80</v>
      </c>
      <c r="Y17" s="23" t="s">
        <v>81</v>
      </c>
      <c r="Z17" s="23" t="s">
        <v>32</v>
      </c>
      <c r="AA17" s="4"/>
      <c r="AB17" s="10" t="s">
        <v>30</v>
      </c>
      <c r="AC17" s="10" t="s">
        <v>76</v>
      </c>
      <c r="AD17" s="71" t="s">
        <v>31</v>
      </c>
      <c r="AE17" s="23" t="s">
        <v>77</v>
      </c>
      <c r="AF17" s="23" t="s">
        <v>78</v>
      </c>
      <c r="AG17" s="23" t="s">
        <v>79</v>
      </c>
      <c r="AH17" s="23" t="s">
        <v>80</v>
      </c>
      <c r="AI17" s="23" t="s">
        <v>81</v>
      </c>
      <c r="AJ17" s="23" t="s">
        <v>32</v>
      </c>
      <c r="AK17" s="4"/>
      <c r="AL17" s="4"/>
      <c r="AM17" s="23" t="s">
        <v>77</v>
      </c>
      <c r="AN17" s="23" t="s">
        <v>78</v>
      </c>
      <c r="AO17" s="23" t="s">
        <v>79</v>
      </c>
      <c r="AP17" s="23" t="s">
        <v>80</v>
      </c>
      <c r="AQ17" s="23" t="s">
        <v>81</v>
      </c>
      <c r="AR17" s="23" t="s">
        <v>32</v>
      </c>
      <c r="AS17" s="4"/>
      <c r="AT17" s="4"/>
      <c r="AU17" s="23" t="s">
        <v>77</v>
      </c>
      <c r="AV17" s="23" t="s">
        <v>78</v>
      </c>
      <c r="AW17" s="23" t="s">
        <v>79</v>
      </c>
      <c r="AX17" s="23" t="s">
        <v>80</v>
      </c>
      <c r="AY17" s="23" t="s">
        <v>81</v>
      </c>
      <c r="AZ17" s="23" t="s">
        <v>32</v>
      </c>
      <c r="BA17" s="4"/>
    </row>
    <row r="18" spans="1:53" x14ac:dyDescent="0.2">
      <c r="A18" s="48" t="s">
        <v>235</v>
      </c>
      <c r="B18" s="11"/>
      <c r="C18" s="11" t="s">
        <v>162</v>
      </c>
      <c r="D18" s="63">
        <v>8202</v>
      </c>
      <c r="E18" s="11"/>
      <c r="F18" s="11"/>
      <c r="G18" s="11"/>
      <c r="H18" s="11">
        <v>117</v>
      </c>
      <c r="I18" s="11"/>
      <c r="J18" s="11">
        <v>40</v>
      </c>
      <c r="M18" s="11"/>
      <c r="N18" s="11"/>
      <c r="O18" s="11"/>
      <c r="P18" s="11">
        <v>20173.189999999999</v>
      </c>
      <c r="Q18" s="11"/>
      <c r="R18" s="11">
        <v>11161.5</v>
      </c>
      <c r="S18" s="4"/>
      <c r="T18" s="4"/>
      <c r="U18" s="169">
        <v>0</v>
      </c>
      <c r="V18" s="169" t="e">
        <f>N18/F18</f>
        <v>#DIV/0!</v>
      </c>
      <c r="W18" s="169">
        <v>0</v>
      </c>
      <c r="X18" s="169">
        <f>P18/H18</f>
        <v>172.42042735042733</v>
      </c>
      <c r="Y18" s="169" t="e">
        <f>Q18/I18</f>
        <v>#DIV/0!</v>
      </c>
      <c r="Z18" s="169">
        <f>R18/J18</f>
        <v>279.03750000000002</v>
      </c>
      <c r="AA18" s="4"/>
      <c r="AB18" s="11"/>
      <c r="AC18" s="11" t="s">
        <v>162</v>
      </c>
      <c r="AD18" s="63">
        <v>8202</v>
      </c>
      <c r="AE18" s="24"/>
      <c r="AF18" s="24"/>
      <c r="AG18" s="24"/>
      <c r="AH18" s="24"/>
      <c r="AI18" s="24"/>
      <c r="AJ18" s="24"/>
      <c r="AK18" s="4"/>
      <c r="AL18" s="4"/>
      <c r="AM18" s="24"/>
      <c r="AN18" s="24"/>
      <c r="AO18" s="24"/>
      <c r="AP18" s="24"/>
      <c r="AQ18" s="24"/>
      <c r="AR18" s="24"/>
      <c r="AS18" s="4"/>
      <c r="AT18" s="4"/>
      <c r="AU18" s="170"/>
      <c r="AV18" s="170" t="e">
        <f>AN18/AF18</f>
        <v>#DIV/0!</v>
      </c>
      <c r="AW18" s="170"/>
      <c r="AX18" s="170"/>
      <c r="AY18" s="170"/>
      <c r="AZ18" s="170"/>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79"/>
      <c r="E29" s="87"/>
      <c r="F29" s="87"/>
      <c r="G29" s="87"/>
      <c r="H29" s="87"/>
      <c r="I29" s="87"/>
      <c r="J29" s="87"/>
      <c r="M29" s="87"/>
      <c r="N29" s="11"/>
      <c r="O29" s="11"/>
      <c r="P29" s="11"/>
      <c r="Q29" s="11"/>
      <c r="R29" s="11"/>
      <c r="S29" s="4"/>
      <c r="T29" s="4"/>
      <c r="U29" s="153"/>
      <c r="V29" s="153"/>
      <c r="W29" s="153"/>
      <c r="X29" s="153"/>
      <c r="Y29" s="153"/>
      <c r="Z29" s="153"/>
      <c r="AA29" s="4"/>
      <c r="AB29" s="87"/>
      <c r="AC29" s="87"/>
      <c r="AD29" s="79"/>
      <c r="AE29" s="98"/>
      <c r="AF29" s="98"/>
      <c r="AG29" s="98"/>
      <c r="AH29" s="98"/>
      <c r="AI29" s="98"/>
      <c r="AJ29" s="98"/>
      <c r="AK29" s="4"/>
      <c r="AL29" s="4"/>
      <c r="AM29" s="155"/>
      <c r="AN29" s="98"/>
      <c r="AO29" s="98"/>
      <c r="AP29" s="98"/>
      <c r="AQ29" s="98"/>
      <c r="AR29" s="98"/>
      <c r="AS29" s="4"/>
      <c r="AT29" s="4"/>
      <c r="AU29" s="155"/>
      <c r="AV29" s="98"/>
      <c r="AW29" s="98"/>
      <c r="AX29" s="98"/>
      <c r="AY29" s="98"/>
      <c r="AZ29" s="98"/>
      <c r="BA29" s="4"/>
    </row>
    <row r="30" spans="1:53" ht="13.5" thickBot="1" x14ac:dyDescent="0.25">
      <c r="B30" s="88" t="s">
        <v>124</v>
      </c>
      <c r="C30" s="95"/>
      <c r="D30" s="102"/>
      <c r="E30" s="11">
        <v>0</v>
      </c>
      <c r="F30" s="11">
        <v>0</v>
      </c>
      <c r="G30" s="11">
        <v>0</v>
      </c>
      <c r="H30" s="11">
        <v>0</v>
      </c>
      <c r="I30" s="11"/>
      <c r="J30" s="11"/>
      <c r="L30" s="144" t="s">
        <v>125</v>
      </c>
      <c r="M30" s="11"/>
      <c r="N30" s="11"/>
      <c r="O30" s="11"/>
      <c r="P30" s="11"/>
      <c r="Q30" s="11"/>
      <c r="R30" s="11"/>
      <c r="S30" s="4"/>
      <c r="T30" s="144" t="s">
        <v>149</v>
      </c>
      <c r="U30" s="169">
        <v>0</v>
      </c>
      <c r="V30" s="169" t="e">
        <f>N30/F30</f>
        <v>#DIV/0!</v>
      </c>
      <c r="W30" s="169">
        <v>0</v>
      </c>
      <c r="X30" s="169">
        <v>0</v>
      </c>
      <c r="Y30" s="169" t="e">
        <f>Q30/I30</f>
        <v>#DIV/0!</v>
      </c>
      <c r="Z30" s="169" t="e">
        <f>R30/J30</f>
        <v>#DIV/0!</v>
      </c>
      <c r="AA30" s="4"/>
      <c r="AB30" s="88" t="s">
        <v>124</v>
      </c>
      <c r="AC30" s="95"/>
      <c r="AD30" s="102"/>
      <c r="AE30" s="24"/>
      <c r="AF30" s="24"/>
      <c r="AG30" s="24"/>
      <c r="AH30" s="24"/>
      <c r="AI30" s="24"/>
      <c r="AJ30" s="24"/>
      <c r="AK30" s="4"/>
      <c r="AL30" s="144" t="s">
        <v>125</v>
      </c>
      <c r="AM30" s="24"/>
      <c r="AN30" s="24"/>
      <c r="AO30" s="24"/>
      <c r="AP30" s="24"/>
      <c r="AQ30" s="24"/>
      <c r="AR30" s="24"/>
      <c r="AS30" s="4"/>
      <c r="AT30" s="144" t="s">
        <v>149</v>
      </c>
      <c r="AU30" s="180"/>
      <c r="AV30" s="180" t="e">
        <f t="shared" ref="AV30" si="0">AV18</f>
        <v>#DIV/0!</v>
      </c>
      <c r="AW30" s="180"/>
      <c r="AX30" s="180"/>
      <c r="AY30" s="180"/>
      <c r="AZ30" s="180"/>
      <c r="BA30" s="4"/>
    </row>
    <row r="31" spans="1:53" s="4" customFormat="1" x14ac:dyDescent="0.2"/>
    <row r="32" spans="1:53" ht="15" customHeight="1" x14ac:dyDescent="0.2">
      <c r="B32" s="22"/>
      <c r="C32" s="22"/>
      <c r="D32" s="26"/>
      <c r="E32" s="256" t="str">
        <f>E16</f>
        <v>Number of Residential Customers in Arrears</v>
      </c>
      <c r="F32" s="256"/>
      <c r="G32" s="256"/>
      <c r="H32" s="256"/>
      <c r="I32" s="256"/>
      <c r="J32" s="256"/>
      <c r="K32" s="54"/>
      <c r="L32" s="26"/>
      <c r="M32" s="247" t="str">
        <f>M16</f>
        <v>Residential Arrearage Dollars</v>
      </c>
      <c r="N32" s="248"/>
      <c r="O32" s="248"/>
      <c r="P32" s="248"/>
      <c r="Q32" s="248"/>
      <c r="R32" s="249"/>
      <c r="S32" s="4"/>
      <c r="T32" s="26"/>
      <c r="U32" s="247" t="str">
        <f>U16</f>
        <v>Average Amount of Residential Arrearage Dollars</v>
      </c>
      <c r="V32" s="248"/>
      <c r="W32" s="248"/>
      <c r="X32" s="248"/>
      <c r="Y32" s="248"/>
      <c r="Z32" s="249"/>
      <c r="AA32" s="4"/>
      <c r="AB32" s="4"/>
      <c r="AC32" s="4"/>
      <c r="AD32" s="4"/>
      <c r="AE32" s="258" t="s">
        <v>153</v>
      </c>
      <c r="AF32" s="259"/>
      <c r="AG32" s="259"/>
      <c r="AH32" s="259"/>
      <c r="AI32" s="259"/>
      <c r="AJ32" s="260"/>
      <c r="AK32" s="4"/>
      <c r="AL32" s="154"/>
      <c r="AM32" s="259" t="str">
        <f>AM16</f>
        <v>Non-Residential Arrearage Dollars</v>
      </c>
      <c r="AN32" s="259"/>
      <c r="AO32" s="259"/>
      <c r="AP32" s="259"/>
      <c r="AQ32" s="259"/>
      <c r="AR32" s="260"/>
      <c r="AS32" s="4"/>
      <c r="AT32" s="154"/>
      <c r="AU32" s="258" t="str">
        <f>AU16</f>
        <v>Average Amount of Non-Residential Arrearage Dollars</v>
      </c>
      <c r="AV32" s="259"/>
      <c r="AW32" s="259"/>
      <c r="AX32" s="259"/>
      <c r="AY32" s="259"/>
      <c r="AZ32" s="260"/>
      <c r="BA32" s="4"/>
    </row>
    <row r="33" spans="1:53" x14ac:dyDescent="0.2">
      <c r="B33" s="10" t="s">
        <v>30</v>
      </c>
      <c r="C33" s="10" t="s">
        <v>76</v>
      </c>
      <c r="D33" s="71" t="s">
        <v>31</v>
      </c>
      <c r="E33" s="23" t="s">
        <v>77</v>
      </c>
      <c r="F33" s="23" t="s">
        <v>78</v>
      </c>
      <c r="G33" s="23" t="s">
        <v>79</v>
      </c>
      <c r="H33" s="23" t="s">
        <v>80</v>
      </c>
      <c r="I33" s="23" t="s">
        <v>81</v>
      </c>
      <c r="J33" s="23" t="s">
        <v>32</v>
      </c>
      <c r="K33" s="25"/>
      <c r="M33" s="23" t="s">
        <v>77</v>
      </c>
      <c r="N33" s="152" t="s">
        <v>78</v>
      </c>
      <c r="O33" s="152" t="s">
        <v>79</v>
      </c>
      <c r="P33" s="152" t="s">
        <v>80</v>
      </c>
      <c r="Q33" s="152" t="s">
        <v>81</v>
      </c>
      <c r="R33" s="152" t="s">
        <v>32</v>
      </c>
      <c r="S33" s="4"/>
      <c r="T33" s="4"/>
      <c r="U33" s="23" t="s">
        <v>77</v>
      </c>
      <c r="V33" s="23" t="s">
        <v>78</v>
      </c>
      <c r="W33" s="23" t="s">
        <v>79</v>
      </c>
      <c r="X33" s="23" t="s">
        <v>80</v>
      </c>
      <c r="Y33" s="23" t="s">
        <v>81</v>
      </c>
      <c r="Z33" s="23" t="s">
        <v>32</v>
      </c>
      <c r="AA33" s="4"/>
      <c r="AB33" s="10" t="s">
        <v>30</v>
      </c>
      <c r="AC33" s="10" t="s">
        <v>76</v>
      </c>
      <c r="AD33" s="71" t="s">
        <v>31</v>
      </c>
      <c r="AE33" s="23" t="s">
        <v>77</v>
      </c>
      <c r="AF33" s="23" t="s">
        <v>78</v>
      </c>
      <c r="AG33" s="23" t="s">
        <v>79</v>
      </c>
      <c r="AH33" s="23" t="s">
        <v>80</v>
      </c>
      <c r="AI33" s="23" t="s">
        <v>81</v>
      </c>
      <c r="AJ33" s="23" t="s">
        <v>32</v>
      </c>
      <c r="AK33" s="4"/>
      <c r="AL33" s="4"/>
      <c r="AM33" s="23" t="s">
        <v>77</v>
      </c>
      <c r="AN33" s="23" t="s">
        <v>78</v>
      </c>
      <c r="AO33" s="23" t="s">
        <v>79</v>
      </c>
      <c r="AP33" s="23" t="s">
        <v>80</v>
      </c>
      <c r="AQ33" s="23" t="s">
        <v>81</v>
      </c>
      <c r="AR33" s="23" t="s">
        <v>32</v>
      </c>
      <c r="AS33" s="4"/>
      <c r="AT33" s="4"/>
      <c r="AU33" s="23" t="s">
        <v>77</v>
      </c>
      <c r="AV33" s="23" t="s">
        <v>78</v>
      </c>
      <c r="AW33" s="23" t="s">
        <v>79</v>
      </c>
      <c r="AX33" s="23" t="s">
        <v>80</v>
      </c>
      <c r="AY33" s="23" t="s">
        <v>81</v>
      </c>
      <c r="AZ33" s="23" t="s">
        <v>32</v>
      </c>
      <c r="BA33" s="4"/>
    </row>
    <row r="34" spans="1:53" x14ac:dyDescent="0.2">
      <c r="A34" s="4" t="s">
        <v>236</v>
      </c>
      <c r="B34" s="11"/>
      <c r="C34" s="11" t="s">
        <v>162</v>
      </c>
      <c r="D34" s="63">
        <v>8202</v>
      </c>
      <c r="E34" s="11"/>
      <c r="F34" s="11"/>
      <c r="G34" s="11"/>
      <c r="H34" s="11">
        <v>341</v>
      </c>
      <c r="I34" s="11"/>
      <c r="J34" s="11">
        <v>78</v>
      </c>
      <c r="M34" s="11"/>
      <c r="N34" s="11"/>
      <c r="O34" s="11"/>
      <c r="P34" s="11">
        <v>41133.550000000003</v>
      </c>
      <c r="Q34" s="11"/>
      <c r="R34" s="11">
        <v>33871.18</v>
      </c>
      <c r="S34" s="4"/>
      <c r="T34" s="4"/>
      <c r="U34" s="169">
        <v>0</v>
      </c>
      <c r="V34" s="169" t="e">
        <f t="shared" ref="V34:Z34" si="1">N34/F34</f>
        <v>#DIV/0!</v>
      </c>
      <c r="W34" s="169">
        <v>0</v>
      </c>
      <c r="X34" s="169">
        <f>P34/H34</f>
        <v>120.62624633431086</v>
      </c>
      <c r="Y34" s="169" t="e">
        <f t="shared" si="1"/>
        <v>#DIV/0!</v>
      </c>
      <c r="Z34" s="169">
        <f t="shared" si="1"/>
        <v>434.24589743589746</v>
      </c>
      <c r="AA34" s="4"/>
      <c r="AB34" s="11"/>
      <c r="AC34" s="11"/>
      <c r="AD34" s="63"/>
      <c r="AE34" s="11"/>
      <c r="AF34" s="11"/>
      <c r="AG34" s="11"/>
      <c r="AH34" s="24"/>
      <c r="AI34" s="24"/>
      <c r="AJ34" s="24"/>
      <c r="AK34" s="4"/>
      <c r="AL34" s="4"/>
      <c r="AM34" s="24"/>
      <c r="AN34" s="24"/>
      <c r="AO34" s="24"/>
      <c r="AP34" s="24"/>
      <c r="AQ34" s="24"/>
      <c r="AR34" s="24"/>
      <c r="AS34" s="4"/>
      <c r="AT34" s="4"/>
      <c r="AU34" s="170"/>
      <c r="AV34" s="170" t="e">
        <f t="shared" ref="AV34:AZ34" si="2">AN34/AF34</f>
        <v>#DIV/0!</v>
      </c>
      <c r="AW34" s="170"/>
      <c r="AX34" s="170"/>
      <c r="AY34" s="170" t="e">
        <f t="shared" si="2"/>
        <v>#DIV/0!</v>
      </c>
      <c r="AZ34" s="170" t="e">
        <f t="shared" si="2"/>
        <v>#DIV/0!</v>
      </c>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3"/>
      <c r="E45" s="11"/>
      <c r="F45" s="11"/>
      <c r="G45" s="11"/>
      <c r="H45" s="11"/>
      <c r="I45" s="11"/>
      <c r="J45" s="11"/>
      <c r="M45" s="87"/>
      <c r="N45" s="11"/>
      <c r="O45" s="11"/>
      <c r="P45" s="11"/>
      <c r="Q45" s="11"/>
      <c r="R45" s="11"/>
      <c r="S45" s="4"/>
      <c r="T45" s="4"/>
      <c r="U45" s="153"/>
      <c r="V45" s="11"/>
      <c r="W45" s="11"/>
      <c r="X45" s="11"/>
      <c r="Y45" s="11"/>
      <c r="Z45" s="11"/>
      <c r="AA45" s="4"/>
      <c r="AB45" s="87"/>
      <c r="AC45" s="87"/>
      <c r="AD45" s="79"/>
      <c r="AE45" s="24"/>
      <c r="AF45" s="24"/>
      <c r="AG45" s="24"/>
      <c r="AH45" s="24"/>
      <c r="AI45" s="24"/>
      <c r="AJ45" s="24"/>
      <c r="AK45" s="4"/>
      <c r="AL45" s="4"/>
      <c r="AM45" s="155"/>
      <c r="AN45" s="24"/>
      <c r="AO45" s="24"/>
      <c r="AP45" s="24"/>
      <c r="AQ45" s="24"/>
      <c r="AR45" s="24"/>
      <c r="AS45" s="4"/>
      <c r="AT45" s="4"/>
      <c r="AU45" s="155"/>
      <c r="AV45" s="24"/>
      <c r="AW45" s="24"/>
      <c r="AX45" s="24"/>
      <c r="AY45" s="24"/>
      <c r="AZ45" s="24"/>
      <c r="BA45" s="4"/>
    </row>
    <row r="46" spans="1:53" ht="13.5" thickBot="1" x14ac:dyDescent="0.25">
      <c r="B46" s="88" t="s">
        <v>124</v>
      </c>
      <c r="C46" s="95"/>
      <c r="D46" s="102"/>
      <c r="E46" s="90"/>
      <c r="F46" s="90"/>
      <c r="G46" s="90"/>
      <c r="H46" s="90"/>
      <c r="I46" s="90"/>
      <c r="J46" s="91"/>
      <c r="L46" s="144" t="s">
        <v>125</v>
      </c>
      <c r="M46" s="134"/>
      <c r="N46" s="147"/>
      <c r="O46" s="90"/>
      <c r="P46" s="90"/>
      <c r="Q46" s="90"/>
      <c r="R46" s="91"/>
      <c r="S46" s="4"/>
      <c r="T46" s="144" t="s">
        <v>149</v>
      </c>
      <c r="U46" s="92"/>
      <c r="V46" s="90"/>
      <c r="W46" s="90"/>
      <c r="X46" s="90"/>
      <c r="Y46" s="90"/>
      <c r="Z46" s="91"/>
      <c r="AA46" s="4"/>
      <c r="AB46" s="88" t="s">
        <v>124</v>
      </c>
      <c r="AC46" s="95"/>
      <c r="AD46" s="102"/>
      <c r="AE46" s="11"/>
      <c r="AF46" s="11"/>
      <c r="AG46" s="11"/>
      <c r="AH46" s="24"/>
      <c r="AI46" s="24"/>
      <c r="AJ46" s="24"/>
      <c r="AK46" s="4"/>
      <c r="AL46" s="144" t="s">
        <v>125</v>
      </c>
      <c r="AM46" s="24"/>
      <c r="AN46" s="24"/>
      <c r="AO46" s="24"/>
      <c r="AP46" s="24"/>
      <c r="AQ46" s="24"/>
      <c r="AR46" s="24"/>
      <c r="AS46" s="4"/>
      <c r="AT46" s="144" t="s">
        <v>149</v>
      </c>
      <c r="AU46" s="170"/>
      <c r="AV46" s="170" t="e">
        <f t="shared" ref="AV46:AZ46" si="3">AV34</f>
        <v>#DIV/0!</v>
      </c>
      <c r="AW46" s="170"/>
      <c r="AX46" s="170"/>
      <c r="AY46" s="170" t="e">
        <f t="shared" si="3"/>
        <v>#DIV/0!</v>
      </c>
      <c r="AZ46" s="170" t="e">
        <f t="shared" si="3"/>
        <v>#DIV/0!</v>
      </c>
      <c r="BA46" s="4"/>
    </row>
    <row r="47" spans="1:53" s="4" customFormat="1" x14ac:dyDescent="0.2"/>
    <row r="48" spans="1:53" ht="15" customHeight="1" x14ac:dyDescent="0.2">
      <c r="B48" s="22"/>
      <c r="C48" s="22"/>
      <c r="D48" s="26"/>
      <c r="E48" s="256" t="str">
        <f>E16</f>
        <v>Number of Residential Customers in Arrears</v>
      </c>
      <c r="F48" s="256"/>
      <c r="G48" s="256"/>
      <c r="H48" s="256"/>
      <c r="I48" s="256"/>
      <c r="J48" s="256"/>
      <c r="K48" s="54"/>
      <c r="L48" s="26"/>
      <c r="M48" s="247" t="str">
        <f>M32</f>
        <v>Residential Arrearage Dollars</v>
      </c>
      <c r="N48" s="248"/>
      <c r="O48" s="248"/>
      <c r="P48" s="248"/>
      <c r="Q48" s="248"/>
      <c r="R48" s="249"/>
      <c r="S48" s="4"/>
      <c r="T48" s="26"/>
      <c r="U48" s="247" t="str">
        <f>U16</f>
        <v>Average Amount of Residential Arrearage Dollars</v>
      </c>
      <c r="V48" s="248"/>
      <c r="W48" s="248"/>
      <c r="X48" s="248"/>
      <c r="Y48" s="248"/>
      <c r="Z48" s="249"/>
      <c r="AA48" s="4"/>
      <c r="AB48" s="4"/>
      <c r="AC48" s="4"/>
      <c r="AD48" s="4"/>
      <c r="AE48" s="258" t="s">
        <v>153</v>
      </c>
      <c r="AF48" s="259"/>
      <c r="AG48" s="259"/>
      <c r="AH48" s="259"/>
      <c r="AI48" s="259"/>
      <c r="AJ48" s="260"/>
      <c r="AK48" s="4"/>
      <c r="AL48" s="154"/>
      <c r="AM48" s="259" t="str">
        <f>AM32</f>
        <v>Non-Residential Arrearage Dollars</v>
      </c>
      <c r="AN48" s="259"/>
      <c r="AO48" s="259"/>
      <c r="AP48" s="259"/>
      <c r="AQ48" s="259"/>
      <c r="AR48" s="260"/>
      <c r="AS48" s="4"/>
      <c r="AT48" s="154"/>
      <c r="AU48" s="258" t="str">
        <f>AU32</f>
        <v>Average Amount of Non-Residential Arrearage Dollars</v>
      </c>
      <c r="AV48" s="259"/>
      <c r="AW48" s="259"/>
      <c r="AX48" s="259"/>
      <c r="AY48" s="259"/>
      <c r="AZ48" s="260"/>
      <c r="BA48" s="4"/>
    </row>
    <row r="49" spans="1:61" x14ac:dyDescent="0.2">
      <c r="B49" s="10" t="s">
        <v>30</v>
      </c>
      <c r="C49" s="10" t="s">
        <v>76</v>
      </c>
      <c r="D49" s="71" t="s">
        <v>31</v>
      </c>
      <c r="E49" s="23" t="s">
        <v>77</v>
      </c>
      <c r="F49" s="23" t="s">
        <v>78</v>
      </c>
      <c r="G49" s="23" t="s">
        <v>79</v>
      </c>
      <c r="H49" s="23" t="s">
        <v>80</v>
      </c>
      <c r="I49" s="23" t="s">
        <v>81</v>
      </c>
      <c r="J49" s="23" t="s">
        <v>32</v>
      </c>
      <c r="K49" s="25"/>
      <c r="M49" s="23" t="s">
        <v>77</v>
      </c>
      <c r="N49" s="142" t="s">
        <v>78</v>
      </c>
      <c r="O49" s="23" t="s">
        <v>79</v>
      </c>
      <c r="P49" s="23" t="s">
        <v>80</v>
      </c>
      <c r="Q49" s="23" t="s">
        <v>81</v>
      </c>
      <c r="R49" s="23" t="s">
        <v>32</v>
      </c>
      <c r="S49" s="4"/>
      <c r="T49" s="4"/>
      <c r="U49" s="23" t="s">
        <v>77</v>
      </c>
      <c r="V49" s="23" t="s">
        <v>78</v>
      </c>
      <c r="W49" s="23" t="s">
        <v>79</v>
      </c>
      <c r="X49" s="23" t="s">
        <v>80</v>
      </c>
      <c r="Y49" s="23" t="s">
        <v>81</v>
      </c>
      <c r="Z49" s="23" t="s">
        <v>32</v>
      </c>
      <c r="AA49" s="4"/>
      <c r="AB49" s="10" t="s">
        <v>30</v>
      </c>
      <c r="AC49" s="10" t="s">
        <v>76</v>
      </c>
      <c r="AD49" s="71" t="s">
        <v>31</v>
      </c>
      <c r="AE49" s="23" t="s">
        <v>77</v>
      </c>
      <c r="AF49" s="23" t="s">
        <v>78</v>
      </c>
      <c r="AG49" s="23" t="s">
        <v>79</v>
      </c>
      <c r="AH49" s="23" t="s">
        <v>80</v>
      </c>
      <c r="AI49" s="23" t="s">
        <v>81</v>
      </c>
      <c r="AJ49" s="23" t="s">
        <v>32</v>
      </c>
      <c r="AK49" s="4"/>
      <c r="AL49" s="4"/>
      <c r="AM49" s="23" t="s">
        <v>77</v>
      </c>
      <c r="AN49" s="23" t="s">
        <v>78</v>
      </c>
      <c r="AO49" s="23" t="s">
        <v>79</v>
      </c>
      <c r="AP49" s="23" t="s">
        <v>80</v>
      </c>
      <c r="AQ49" s="23" t="s">
        <v>81</v>
      </c>
      <c r="AR49" s="23" t="s">
        <v>32</v>
      </c>
      <c r="AS49" s="4"/>
      <c r="AT49" s="4"/>
      <c r="AU49" s="23" t="s">
        <v>77</v>
      </c>
      <c r="AV49" s="23" t="s">
        <v>78</v>
      </c>
      <c r="AW49" s="23" t="s">
        <v>79</v>
      </c>
      <c r="AX49" s="23" t="s">
        <v>80</v>
      </c>
      <c r="AY49" s="23" t="s">
        <v>81</v>
      </c>
      <c r="AZ49" s="23" t="s">
        <v>32</v>
      </c>
      <c r="BA49" s="4"/>
    </row>
    <row r="50" spans="1:61" x14ac:dyDescent="0.2">
      <c r="A50" s="4" t="s">
        <v>237</v>
      </c>
      <c r="B50" s="11"/>
      <c r="C50" s="11" t="s">
        <v>162</v>
      </c>
      <c r="D50" s="63">
        <v>8202</v>
      </c>
      <c r="E50" s="11"/>
      <c r="F50" s="11"/>
      <c r="G50" s="11"/>
      <c r="H50" s="11"/>
      <c r="I50" s="11"/>
      <c r="J50" s="11"/>
      <c r="M50" s="11"/>
      <c r="N50" s="143"/>
      <c r="O50" s="11"/>
      <c r="P50" s="11"/>
      <c r="Q50" s="11"/>
      <c r="R50" s="11"/>
      <c r="S50" s="4"/>
      <c r="T50" s="4"/>
      <c r="U50" s="11"/>
      <c r="V50" s="11"/>
      <c r="W50" s="11"/>
      <c r="X50" s="11"/>
      <c r="Y50" s="11"/>
      <c r="Z50" s="11"/>
      <c r="AA50" s="4"/>
      <c r="AB50" s="11"/>
      <c r="AC50" s="11"/>
      <c r="AD50" s="63"/>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3"/>
      <c r="E51" s="11"/>
      <c r="F51" s="11"/>
      <c r="G51" s="11"/>
      <c r="H51" s="11"/>
      <c r="I51" s="11"/>
      <c r="J51" s="11"/>
      <c r="M51" s="11"/>
      <c r="N51" s="143"/>
      <c r="O51" s="11"/>
      <c r="P51" s="11"/>
      <c r="Q51" s="11"/>
      <c r="R51" s="11"/>
      <c r="S51" s="4"/>
      <c r="T51" s="4"/>
      <c r="U51" s="11"/>
      <c r="V51" s="11"/>
      <c r="W51" s="11"/>
      <c r="X51" s="11"/>
      <c r="Y51" s="11"/>
      <c r="Z51" s="11"/>
      <c r="AA51" s="4"/>
      <c r="AB51" s="11"/>
      <c r="AC51" s="11"/>
      <c r="AD51" s="6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3"/>
      <c r="E52" s="11"/>
      <c r="F52" s="11"/>
      <c r="G52" s="11"/>
      <c r="H52" s="11"/>
      <c r="I52" s="11"/>
      <c r="J52" s="11"/>
      <c r="M52" s="11"/>
      <c r="N52" s="143"/>
      <c r="O52" s="11"/>
      <c r="P52" s="11"/>
      <c r="Q52" s="11"/>
      <c r="R52" s="11"/>
      <c r="S52" s="4"/>
      <c r="T52" s="4"/>
      <c r="U52" s="11"/>
      <c r="V52" s="11"/>
      <c r="W52" s="11"/>
      <c r="X52" s="11"/>
      <c r="Y52" s="11"/>
      <c r="Z52" s="11"/>
      <c r="AA52" s="4"/>
      <c r="AB52" s="11"/>
      <c r="AC52" s="11"/>
      <c r="AD52" s="6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3"/>
      <c r="E53" s="11"/>
      <c r="F53" s="11"/>
      <c r="G53" s="11"/>
      <c r="H53" s="11"/>
      <c r="I53" s="11"/>
      <c r="J53" s="11"/>
      <c r="M53" s="11"/>
      <c r="N53" s="143"/>
      <c r="O53" s="11"/>
      <c r="P53" s="11"/>
      <c r="Q53" s="11"/>
      <c r="R53" s="11"/>
      <c r="S53" s="4"/>
      <c r="T53" s="4"/>
      <c r="U53" s="11"/>
      <c r="V53" s="11"/>
      <c r="W53" s="11"/>
      <c r="X53" s="11"/>
      <c r="Y53" s="11"/>
      <c r="Z53" s="11"/>
      <c r="AA53" s="4"/>
      <c r="AB53" s="11"/>
      <c r="AC53" s="11"/>
      <c r="AD53" s="63"/>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3"/>
      <c r="E54" s="11"/>
      <c r="F54" s="11"/>
      <c r="G54" s="11"/>
      <c r="H54" s="11"/>
      <c r="I54" s="11"/>
      <c r="J54" s="11"/>
      <c r="M54" s="11"/>
      <c r="N54" s="143"/>
      <c r="O54" s="11"/>
      <c r="P54" s="11"/>
      <c r="Q54" s="11"/>
      <c r="R54" s="11"/>
      <c r="S54" s="4"/>
      <c r="T54" s="4"/>
      <c r="U54" s="11"/>
      <c r="V54" s="11"/>
      <c r="W54" s="11"/>
      <c r="X54" s="11"/>
      <c r="Y54" s="11"/>
      <c r="Z54" s="11"/>
      <c r="AA54" s="4"/>
      <c r="AB54" s="11"/>
      <c r="AC54" s="11"/>
      <c r="AD54" s="6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3"/>
      <c r="E55" s="11"/>
      <c r="F55" s="11"/>
      <c r="G55" s="11"/>
      <c r="H55" s="11"/>
      <c r="I55" s="11"/>
      <c r="J55" s="11"/>
      <c r="M55" s="11"/>
      <c r="N55" s="143"/>
      <c r="O55" s="11"/>
      <c r="P55" s="11"/>
      <c r="Q55" s="11"/>
      <c r="R55" s="11"/>
      <c r="S55" s="4"/>
      <c r="T55" s="4"/>
      <c r="U55" s="11"/>
      <c r="V55" s="11"/>
      <c r="W55" s="11"/>
      <c r="X55" s="11"/>
      <c r="Y55" s="11"/>
      <c r="Z55" s="11"/>
      <c r="AA55" s="4"/>
      <c r="AB55" s="11"/>
      <c r="AC55" s="11"/>
      <c r="AD55" s="6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3"/>
      <c r="E56" s="11"/>
      <c r="F56" s="11"/>
      <c r="G56" s="11"/>
      <c r="H56" s="11"/>
      <c r="I56" s="11"/>
      <c r="J56" s="11"/>
      <c r="M56" s="11"/>
      <c r="N56" s="143"/>
      <c r="O56" s="11"/>
      <c r="P56" s="11"/>
      <c r="Q56" s="11"/>
      <c r="R56" s="11"/>
      <c r="S56" s="4"/>
      <c r="T56" s="4"/>
      <c r="U56" s="11"/>
      <c r="V56" s="11"/>
      <c r="W56" s="11"/>
      <c r="X56" s="11"/>
      <c r="Y56" s="11"/>
      <c r="Z56" s="11"/>
      <c r="AA56" s="4"/>
      <c r="AB56" s="11"/>
      <c r="AC56" s="11"/>
      <c r="AD56" s="6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3"/>
      <c r="E57" s="11"/>
      <c r="F57" s="11"/>
      <c r="G57" s="11"/>
      <c r="H57" s="11"/>
      <c r="I57" s="11"/>
      <c r="J57" s="11"/>
      <c r="M57" s="11"/>
      <c r="N57" s="143"/>
      <c r="O57" s="11"/>
      <c r="P57" s="11"/>
      <c r="Q57" s="11"/>
      <c r="R57" s="11"/>
      <c r="S57" s="4"/>
      <c r="T57" s="4"/>
      <c r="U57" s="11"/>
      <c r="V57" s="11"/>
      <c r="W57" s="11"/>
      <c r="X57" s="11"/>
      <c r="Y57" s="11"/>
      <c r="Z57" s="11"/>
      <c r="AA57" s="4"/>
      <c r="AB57" s="11"/>
      <c r="AC57" s="11"/>
      <c r="AD57" s="6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3"/>
      <c r="E58" s="11"/>
      <c r="F58" s="11"/>
      <c r="G58" s="11"/>
      <c r="H58" s="11"/>
      <c r="I58" s="11"/>
      <c r="J58" s="11"/>
      <c r="M58" s="11"/>
      <c r="N58" s="143"/>
      <c r="O58" s="11"/>
      <c r="P58" s="11"/>
      <c r="Q58" s="11"/>
      <c r="R58" s="11"/>
      <c r="S58" s="4"/>
      <c r="T58" s="4"/>
      <c r="U58" s="11"/>
      <c r="V58" s="11"/>
      <c r="W58" s="11"/>
      <c r="X58" s="11"/>
      <c r="Y58" s="11"/>
      <c r="Z58" s="11"/>
      <c r="AA58" s="4"/>
      <c r="AB58" s="11"/>
      <c r="AC58" s="11"/>
      <c r="AD58" s="6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3"/>
      <c r="E59" s="11"/>
      <c r="F59" s="11"/>
      <c r="G59" s="11"/>
      <c r="H59" s="11"/>
      <c r="I59" s="11"/>
      <c r="J59" s="11"/>
      <c r="M59" s="11"/>
      <c r="N59" s="143"/>
      <c r="O59" s="11"/>
      <c r="P59" s="11"/>
      <c r="Q59" s="11"/>
      <c r="R59" s="11"/>
      <c r="S59" s="4"/>
      <c r="T59" s="4"/>
      <c r="U59" s="11"/>
      <c r="V59" s="11"/>
      <c r="W59" s="11"/>
      <c r="X59" s="11"/>
      <c r="Y59" s="11"/>
      <c r="Z59" s="11"/>
      <c r="AA59" s="4"/>
      <c r="AB59" s="11"/>
      <c r="AC59" s="11"/>
      <c r="AD59" s="6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3"/>
      <c r="E60" s="11"/>
      <c r="F60" s="11"/>
      <c r="G60" s="11"/>
      <c r="H60" s="11"/>
      <c r="I60" s="11"/>
      <c r="J60" s="11"/>
      <c r="M60" s="11"/>
      <c r="N60" s="143"/>
      <c r="O60" s="11"/>
      <c r="P60" s="11"/>
      <c r="Q60" s="11"/>
      <c r="R60" s="11"/>
      <c r="S60" s="4"/>
      <c r="T60" s="4"/>
      <c r="U60" s="11"/>
      <c r="V60" s="11" t="s">
        <v>243</v>
      </c>
      <c r="W60" s="11"/>
      <c r="X60" s="11"/>
      <c r="Y60" s="11">
        <v>726.38</v>
      </c>
      <c r="Z60" s="11"/>
      <c r="AA60" s="4"/>
      <c r="AB60" s="11"/>
      <c r="AC60" s="11"/>
      <c r="AD60" s="6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3"/>
      <c r="E61" s="11"/>
      <c r="F61" s="11"/>
      <c r="G61" s="11"/>
      <c r="H61" s="11"/>
      <c r="I61" s="11"/>
      <c r="J61" s="11"/>
      <c r="M61" s="87"/>
      <c r="N61" s="143"/>
      <c r="O61" s="11"/>
      <c r="P61" s="11"/>
      <c r="Q61" s="11"/>
      <c r="R61" s="11"/>
      <c r="S61" s="4"/>
      <c r="T61" s="4"/>
      <c r="U61" s="153"/>
      <c r="V61" s="11"/>
      <c r="W61" s="11"/>
      <c r="X61" s="11"/>
      <c r="Y61" s="11"/>
      <c r="Z61" s="11"/>
      <c r="AA61" s="4"/>
      <c r="AB61" s="87"/>
      <c r="AC61" s="87"/>
      <c r="AD61" s="79"/>
      <c r="AE61" s="24"/>
      <c r="AF61" s="24"/>
      <c r="AG61" s="24"/>
      <c r="AH61" s="24"/>
      <c r="AI61" s="24"/>
      <c r="AJ61" s="24"/>
      <c r="AK61" s="4"/>
      <c r="AL61" s="4"/>
      <c r="AM61" s="155"/>
      <c r="AN61" s="24"/>
      <c r="AO61" s="24"/>
      <c r="AP61" s="24"/>
      <c r="AQ61" s="24"/>
      <c r="AR61" s="24"/>
      <c r="AS61" s="4"/>
      <c r="AT61" s="4"/>
      <c r="AU61" s="155"/>
      <c r="AV61" s="24"/>
      <c r="AW61" s="24"/>
      <c r="AX61" s="24"/>
      <c r="AY61" s="24"/>
      <c r="AZ61" s="24"/>
      <c r="BA61" s="4"/>
    </row>
    <row r="62" spans="1:61" ht="13.5" thickBot="1" x14ac:dyDescent="0.25">
      <c r="B62" s="88" t="s">
        <v>124</v>
      </c>
      <c r="C62" s="95"/>
      <c r="D62" s="102"/>
      <c r="E62" s="90"/>
      <c r="F62" s="90"/>
      <c r="G62" s="90"/>
      <c r="H62" s="90"/>
      <c r="I62" s="90"/>
      <c r="J62" s="91"/>
      <c r="L62" s="144" t="s">
        <v>125</v>
      </c>
      <c r="M62" s="134"/>
      <c r="N62" s="147"/>
      <c r="O62" s="90"/>
      <c r="P62" s="90"/>
      <c r="Q62" s="90"/>
      <c r="R62" s="91"/>
      <c r="S62" s="4"/>
      <c r="T62" s="144" t="s">
        <v>149</v>
      </c>
      <c r="U62" s="92"/>
      <c r="V62" s="90"/>
      <c r="W62" s="90"/>
      <c r="X62" s="90"/>
      <c r="Y62" s="90"/>
      <c r="Z62" s="91"/>
      <c r="AA62" s="4"/>
      <c r="AB62" s="88" t="s">
        <v>124</v>
      </c>
      <c r="AC62" s="95"/>
      <c r="AD62" s="102"/>
      <c r="AE62" s="99"/>
      <c r="AF62" s="100"/>
      <c r="AG62" s="100"/>
      <c r="AH62" s="100"/>
      <c r="AI62" s="100"/>
      <c r="AJ62" s="101"/>
      <c r="AK62" s="4"/>
      <c r="AL62" s="144" t="s">
        <v>125</v>
      </c>
      <c r="AM62" s="99"/>
      <c r="AN62" s="100"/>
      <c r="AO62" s="100"/>
      <c r="AP62" s="100"/>
      <c r="AQ62" s="100"/>
      <c r="AR62" s="101"/>
      <c r="AS62" s="4"/>
      <c r="AT62" s="144" t="s">
        <v>149</v>
      </c>
      <c r="AU62" s="99"/>
      <c r="AV62" s="100"/>
      <c r="AW62" s="100"/>
      <c r="AX62" s="100"/>
      <c r="AY62" s="100"/>
      <c r="AZ62" s="101"/>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2" zoomScale="70" zoomScaleNormal="70" zoomScaleSheetLayoutView="40" zoomScalePageLayoutView="55" workbookViewId="0">
      <selection activeCell="AC39" sqref="AC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3" t="s">
        <v>33</v>
      </c>
      <c r="B1" s="4"/>
      <c r="C1" s="4"/>
      <c r="D1" s="4"/>
      <c r="E1" s="4"/>
      <c r="F1" s="4"/>
      <c r="G1" s="17"/>
      <c r="H1" s="4"/>
      <c r="I1" s="4"/>
      <c r="J1" s="4"/>
      <c r="L1" s="53" t="s">
        <v>35</v>
      </c>
      <c r="M1" s="17"/>
      <c r="N1" s="17"/>
      <c r="O1" s="4"/>
      <c r="P1" s="4"/>
      <c r="Q1" s="4"/>
      <c r="R1" s="4"/>
      <c r="S1" s="4"/>
      <c r="T1" s="4"/>
      <c r="V1" s="53" t="s">
        <v>37</v>
      </c>
      <c r="W1" s="4"/>
      <c r="X1" s="4"/>
      <c r="Y1" s="4"/>
      <c r="Z1" s="4"/>
      <c r="AA1" s="4"/>
      <c r="AB1" s="4"/>
      <c r="AC1" s="4"/>
      <c r="AD1" s="4"/>
    </row>
    <row r="2" spans="1:30" ht="78" customHeight="1" thickBot="1" x14ac:dyDescent="0.3">
      <c r="A2" s="261" t="s">
        <v>34</v>
      </c>
      <c r="B2" s="262"/>
      <c r="C2" s="262"/>
      <c r="D2" s="263"/>
      <c r="E2" s="103"/>
      <c r="F2" s="103"/>
      <c r="G2" s="103"/>
      <c r="H2" s="103"/>
      <c r="I2" s="4"/>
      <c r="J2" s="4"/>
      <c r="L2" s="264" t="s">
        <v>36</v>
      </c>
      <c r="M2" s="265"/>
      <c r="N2" s="266"/>
      <c r="O2" s="19"/>
      <c r="P2" s="19"/>
      <c r="Q2" s="19"/>
      <c r="R2" s="4"/>
      <c r="S2" s="4"/>
      <c r="T2" s="4"/>
      <c r="V2" s="264" t="s">
        <v>38</v>
      </c>
      <c r="W2" s="265"/>
      <c r="X2" s="265"/>
      <c r="Y2" s="266"/>
      <c r="Z2" s="19"/>
      <c r="AA2" s="19"/>
      <c r="AB2" s="19"/>
      <c r="AC2" s="4"/>
      <c r="AD2" s="4"/>
    </row>
    <row r="3" spans="1:30" x14ac:dyDescent="0.25">
      <c r="A3" s="156"/>
      <c r="B3" s="156"/>
      <c r="C3" s="156"/>
      <c r="D3" s="156"/>
      <c r="E3" s="103"/>
      <c r="F3" s="103"/>
      <c r="G3" s="103"/>
      <c r="H3" s="103"/>
      <c r="I3" s="4"/>
      <c r="J3" s="4"/>
      <c r="L3" s="157"/>
      <c r="M3" s="57"/>
      <c r="N3" s="57"/>
      <c r="O3" s="19"/>
      <c r="P3" s="19"/>
      <c r="Q3" s="19"/>
      <c r="R3" s="4"/>
      <c r="S3" s="4"/>
      <c r="T3" s="4"/>
      <c r="V3" s="157"/>
      <c r="W3" s="57"/>
      <c r="X3" s="57"/>
      <c r="Y3" s="57"/>
      <c r="Z3" s="19"/>
      <c r="AA3" s="19"/>
      <c r="AB3" s="19"/>
      <c r="AC3" s="4"/>
      <c r="AD3" s="4"/>
    </row>
    <row r="4" spans="1:30" x14ac:dyDescent="0.25">
      <c r="A4" s="6" t="s">
        <v>145</v>
      </c>
      <c r="B4" s="55"/>
      <c r="C4" s="55"/>
      <c r="D4" s="55"/>
      <c r="E4" s="55"/>
      <c r="F4" s="6"/>
      <c r="G4" s="6"/>
      <c r="H4" s="6"/>
      <c r="I4" s="4"/>
      <c r="J4" s="4"/>
      <c r="L4" s="43" t="s">
        <v>131</v>
      </c>
      <c r="M4" s="4"/>
      <c r="N4" s="4"/>
      <c r="O4" s="4"/>
      <c r="P4" s="4"/>
      <c r="Q4" s="4"/>
      <c r="R4" s="4"/>
      <c r="S4" s="4"/>
      <c r="T4" s="4"/>
      <c r="V4" s="43" t="s">
        <v>218</v>
      </c>
      <c r="W4" s="4"/>
      <c r="X4" s="4"/>
      <c r="Y4" s="4"/>
      <c r="Z4" s="4"/>
      <c r="AA4" s="4"/>
      <c r="AB4" s="4"/>
      <c r="AC4" s="4"/>
      <c r="AD4" s="4"/>
    </row>
    <row r="5" spans="1:30" x14ac:dyDescent="0.25">
      <c r="B5" s="4"/>
      <c r="C5" s="4"/>
      <c r="D5" s="4"/>
      <c r="E5" s="4"/>
      <c r="F5" s="4"/>
      <c r="G5" s="4"/>
      <c r="H5" s="4"/>
      <c r="I5" s="4"/>
      <c r="J5" s="4"/>
      <c r="L5" s="43"/>
      <c r="M5" s="4"/>
      <c r="N5" s="4"/>
      <c r="O5" s="4"/>
      <c r="P5" s="4"/>
      <c r="Q5" s="4"/>
      <c r="R5" s="4"/>
      <c r="S5" s="4"/>
      <c r="T5" s="4"/>
      <c r="V5" s="43"/>
      <c r="W5" s="4"/>
      <c r="X5" s="4"/>
      <c r="Y5" s="4"/>
      <c r="Z5" s="4"/>
      <c r="AA5" s="4"/>
      <c r="AB5" s="4"/>
      <c r="AC5" s="4"/>
      <c r="AD5" s="4"/>
    </row>
    <row r="6" spans="1:30" x14ac:dyDescent="0.25">
      <c r="A6" s="4" t="s">
        <v>131</v>
      </c>
      <c r="B6" s="4"/>
      <c r="C6" s="4"/>
      <c r="D6" s="4"/>
      <c r="E6" s="4"/>
      <c r="F6" s="4"/>
      <c r="G6" s="4"/>
      <c r="H6" s="4"/>
      <c r="I6" s="4"/>
      <c r="J6" s="4"/>
      <c r="L6" s="43"/>
      <c r="M6" s="4"/>
      <c r="N6" s="4"/>
      <c r="O6" s="4"/>
      <c r="P6" s="4"/>
      <c r="Q6" s="4"/>
      <c r="R6" s="4"/>
      <c r="S6" s="4"/>
      <c r="T6" s="4"/>
      <c r="V6" s="84"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3"/>
      <c r="W7" s="4" t="s">
        <v>157</v>
      </c>
      <c r="X7" s="4"/>
      <c r="Y7" s="4"/>
      <c r="Z7" s="4"/>
      <c r="AA7" s="4"/>
      <c r="AB7" s="4"/>
      <c r="AC7" s="4"/>
      <c r="AD7" s="4"/>
    </row>
    <row r="8" spans="1:30" x14ac:dyDescent="0.25">
      <c r="B8" s="4"/>
      <c r="C8" s="4"/>
      <c r="D8" s="4"/>
      <c r="E8" s="4"/>
      <c r="F8" s="4"/>
      <c r="G8" s="4"/>
      <c r="H8" s="4"/>
      <c r="I8" s="4"/>
      <c r="J8" s="4"/>
      <c r="L8" s="43"/>
      <c r="M8" s="4"/>
      <c r="N8" s="4"/>
      <c r="O8" s="4"/>
      <c r="P8" s="4"/>
      <c r="Q8" s="4"/>
      <c r="R8" s="4"/>
      <c r="S8" s="4"/>
      <c r="T8" s="4"/>
      <c r="V8" s="43"/>
      <c r="W8" s="4" t="s">
        <v>158</v>
      </c>
      <c r="X8" s="4"/>
      <c r="Y8" s="4"/>
      <c r="Z8" s="4"/>
      <c r="AA8" s="4"/>
      <c r="AB8" s="4"/>
      <c r="AC8" s="4"/>
      <c r="AD8" s="4"/>
    </row>
    <row r="9" spans="1:30" x14ac:dyDescent="0.25">
      <c r="B9" s="4"/>
      <c r="C9" s="4"/>
      <c r="D9" s="4"/>
      <c r="E9" s="4"/>
      <c r="F9" s="4"/>
      <c r="G9" s="4"/>
      <c r="H9" s="4"/>
      <c r="I9" s="4"/>
      <c r="J9" s="120" t="s">
        <v>98</v>
      </c>
      <c r="L9" s="43"/>
      <c r="M9" s="4"/>
      <c r="N9" s="4"/>
      <c r="O9" s="4"/>
      <c r="P9" s="4"/>
      <c r="Q9" s="4"/>
      <c r="R9" s="4"/>
      <c r="S9" s="4"/>
      <c r="T9" s="120" t="s">
        <v>98</v>
      </c>
      <c r="V9" s="43"/>
      <c r="W9" s="4"/>
      <c r="X9" s="4"/>
      <c r="Y9" s="4"/>
      <c r="Z9" s="4"/>
      <c r="AA9" s="4"/>
      <c r="AB9" s="4"/>
      <c r="AC9" s="4"/>
      <c r="AD9" s="4"/>
    </row>
    <row r="10" spans="1:30" x14ac:dyDescent="0.25">
      <c r="A10" s="138" t="str">
        <f>Arrearages!A16</f>
        <v>Water/Wastewater</v>
      </c>
      <c r="B10" s="4"/>
      <c r="C10" s="4"/>
      <c r="D10" s="4"/>
      <c r="E10" s="4"/>
      <c r="F10" s="4"/>
      <c r="H10" s="4"/>
      <c r="I10" s="4"/>
      <c r="L10" s="43"/>
      <c r="M10" s="4"/>
      <c r="N10" s="4"/>
      <c r="O10" s="4"/>
      <c r="V10" s="43"/>
      <c r="W10" s="4"/>
      <c r="AB10" s="4"/>
      <c r="AC10" s="4"/>
      <c r="AD10" s="4"/>
    </row>
    <row r="11" spans="1:30" ht="76.5" x14ac:dyDescent="0.25">
      <c r="A11" s="48" t="s">
        <v>235</v>
      </c>
      <c r="B11" s="60" t="s">
        <v>82</v>
      </c>
      <c r="C11" s="60" t="s">
        <v>21</v>
      </c>
      <c r="D11" s="60" t="s">
        <v>76</v>
      </c>
      <c r="E11" s="60" t="s">
        <v>22</v>
      </c>
      <c r="F11" s="61" t="s">
        <v>104</v>
      </c>
      <c r="G11" s="61" t="s">
        <v>83</v>
      </c>
      <c r="H11" s="61" t="s">
        <v>103</v>
      </c>
      <c r="I11" s="61" t="s">
        <v>40</v>
      </c>
      <c r="J11" s="61" t="s">
        <v>101</v>
      </c>
      <c r="K11" s="64"/>
      <c r="L11" s="61" t="s">
        <v>41</v>
      </c>
      <c r="M11" s="61" t="s">
        <v>121</v>
      </c>
      <c r="N11" s="61" t="s">
        <v>122</v>
      </c>
      <c r="O11" s="61" t="s">
        <v>105</v>
      </c>
      <c r="P11" s="61" t="s">
        <v>43</v>
      </c>
      <c r="Q11" s="61" t="s">
        <v>112</v>
      </c>
      <c r="R11" s="61" t="s">
        <v>44</v>
      </c>
      <c r="S11" s="61" t="s">
        <v>45</v>
      </c>
      <c r="T11" s="61" t="s">
        <v>123</v>
      </c>
      <c r="U11" s="64"/>
      <c r="V11" s="61" t="s">
        <v>46</v>
      </c>
      <c r="W11" s="61" t="s">
        <v>47</v>
      </c>
      <c r="X11" s="61" t="s">
        <v>113</v>
      </c>
      <c r="Y11" s="61" t="s">
        <v>48</v>
      </c>
      <c r="Z11" s="61" t="s">
        <v>49</v>
      </c>
      <c r="AA11" s="61" t="s">
        <v>114</v>
      </c>
      <c r="AB11" s="61" t="s">
        <v>94</v>
      </c>
      <c r="AC11" s="61" t="s">
        <v>95</v>
      </c>
      <c r="AD11" s="61" t="s">
        <v>115</v>
      </c>
    </row>
    <row r="12" spans="1:30" x14ac:dyDescent="0.25">
      <c r="A12" s="48"/>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49</v>
      </c>
      <c r="AC12" s="11">
        <v>447.44</v>
      </c>
      <c r="AD12" s="169">
        <f>AC12/AB12</f>
        <v>9.1314285714285717</v>
      </c>
    </row>
    <row r="13" spans="1:30" x14ac:dyDescent="0.25">
      <c r="A13" s="48"/>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8"/>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8"/>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8"/>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8"/>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8"/>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8"/>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8"/>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8"/>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48"/>
      <c r="B22" s="88" t="s">
        <v>97</v>
      </c>
      <c r="C22" s="95"/>
      <c r="D22" s="95"/>
      <c r="E22" s="95"/>
      <c r="F22" s="90"/>
      <c r="G22" s="94">
        <v>0</v>
      </c>
      <c r="H22" s="90"/>
      <c r="I22" s="94">
        <v>0</v>
      </c>
      <c r="J22" s="94">
        <v>0</v>
      </c>
      <c r="L22" s="92"/>
      <c r="M22" s="90"/>
      <c r="N22" s="94">
        <v>0</v>
      </c>
      <c r="O22" s="90"/>
      <c r="P22" s="90"/>
      <c r="Q22" s="94">
        <v>0</v>
      </c>
      <c r="R22" s="90"/>
      <c r="S22" s="90"/>
      <c r="T22" s="94">
        <v>0</v>
      </c>
      <c r="V22" s="92"/>
      <c r="W22" s="90"/>
      <c r="X22" s="94" t="s">
        <v>99</v>
      </c>
      <c r="Y22" s="90"/>
      <c r="Z22" s="90"/>
      <c r="AA22" s="94" t="s">
        <v>99</v>
      </c>
      <c r="AB22" s="90"/>
      <c r="AC22" s="90"/>
      <c r="AD22" s="97" t="s">
        <v>99</v>
      </c>
    </row>
    <row r="23" spans="1:30" s="4" customFormat="1" ht="12.75" x14ac:dyDescent="0.2">
      <c r="A23" s="48"/>
      <c r="L23" s="43"/>
      <c r="V23" s="43"/>
    </row>
    <row r="24" spans="1:30" ht="76.5" x14ac:dyDescent="0.25">
      <c r="A24" s="48" t="s">
        <v>236</v>
      </c>
      <c r="B24" s="60" t="s">
        <v>82</v>
      </c>
      <c r="C24" s="60" t="s">
        <v>21</v>
      </c>
      <c r="D24" s="60" t="s">
        <v>76</v>
      </c>
      <c r="E24" s="60" t="s">
        <v>22</v>
      </c>
      <c r="F24" s="61" t="s">
        <v>39</v>
      </c>
      <c r="G24" s="61" t="s">
        <v>83</v>
      </c>
      <c r="H24" s="61" t="s">
        <v>100</v>
      </c>
      <c r="I24" s="61" t="s">
        <v>40</v>
      </c>
      <c r="J24" s="61" t="s">
        <v>101</v>
      </c>
      <c r="K24" s="64"/>
      <c r="L24" s="61" t="s">
        <v>41</v>
      </c>
      <c r="M24" s="61" t="s">
        <v>42</v>
      </c>
      <c r="N24" s="61" t="s">
        <v>122</v>
      </c>
      <c r="O24" s="61" t="s">
        <v>105</v>
      </c>
      <c r="P24" s="61" t="s">
        <v>43</v>
      </c>
      <c r="Q24" s="61" t="s">
        <v>112</v>
      </c>
      <c r="R24" s="61" t="s">
        <v>44</v>
      </c>
      <c r="S24" s="61" t="s">
        <v>45</v>
      </c>
      <c r="T24" s="61" t="s">
        <v>123</v>
      </c>
      <c r="U24" s="64"/>
      <c r="V24" s="61" t="s">
        <v>46</v>
      </c>
      <c r="W24" s="61" t="s">
        <v>47</v>
      </c>
      <c r="X24" s="61" t="s">
        <v>113</v>
      </c>
      <c r="Y24" s="61" t="s">
        <v>48</v>
      </c>
      <c r="Z24" s="61" t="s">
        <v>49</v>
      </c>
      <c r="AA24" s="61" t="s">
        <v>114</v>
      </c>
      <c r="AB24" s="61" t="s">
        <v>94</v>
      </c>
      <c r="AC24" s="61" t="s">
        <v>95</v>
      </c>
      <c r="AD24" s="61" t="s">
        <v>115</v>
      </c>
    </row>
    <row r="25" spans="1:30" x14ac:dyDescent="0.25">
      <c r="A25" s="48"/>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498</v>
      </c>
      <c r="AC25" s="11">
        <v>1366.81</v>
      </c>
      <c r="AD25" s="169">
        <f>AC25/AB25</f>
        <v>2.744598393574297</v>
      </c>
    </row>
    <row r="26" spans="1:30" x14ac:dyDescent="0.25">
      <c r="A26" s="48"/>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8"/>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8"/>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8"/>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8"/>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8"/>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8"/>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8"/>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8"/>
      <c r="B34" s="11"/>
      <c r="C34" s="11"/>
      <c r="D34" s="11"/>
      <c r="E34" s="11"/>
      <c r="F34" s="11"/>
      <c r="G34" s="11"/>
      <c r="H34" s="11"/>
      <c r="I34" s="11"/>
      <c r="J34" s="11"/>
      <c r="L34" s="87"/>
      <c r="M34" s="87"/>
      <c r="N34" s="87"/>
      <c r="O34" s="87"/>
      <c r="P34" s="87"/>
      <c r="Q34" s="87"/>
      <c r="R34" s="87"/>
      <c r="S34" s="87"/>
      <c r="T34" s="87"/>
      <c r="V34" s="11"/>
      <c r="W34" s="11"/>
      <c r="X34" s="11"/>
      <c r="Y34" s="11"/>
      <c r="Z34" s="11"/>
      <c r="AA34" s="11"/>
      <c r="AB34" s="11"/>
      <c r="AC34" s="11"/>
      <c r="AD34" s="11"/>
    </row>
    <row r="35" spans="1:30" ht="15.75" thickBot="1" x14ac:dyDescent="0.3">
      <c r="A35" s="48"/>
      <c r="B35" s="88" t="s">
        <v>97</v>
      </c>
      <c r="C35" s="95"/>
      <c r="D35" s="95"/>
      <c r="E35" s="95"/>
      <c r="F35" s="90"/>
      <c r="G35" s="94">
        <v>0</v>
      </c>
      <c r="H35" s="90"/>
      <c r="I35" s="94">
        <v>0</v>
      </c>
      <c r="J35" s="94">
        <v>0</v>
      </c>
      <c r="L35" s="92"/>
      <c r="M35" s="90"/>
      <c r="N35" s="94">
        <v>0</v>
      </c>
      <c r="O35" s="90"/>
      <c r="P35" s="90"/>
      <c r="Q35" s="94">
        <v>0</v>
      </c>
      <c r="R35" s="90"/>
      <c r="S35" s="90"/>
      <c r="T35" s="94">
        <v>0</v>
      </c>
      <c r="V35" s="92"/>
      <c r="W35" s="90"/>
      <c r="X35" s="94" t="s">
        <v>99</v>
      </c>
      <c r="Y35" s="90"/>
      <c r="Z35" s="90"/>
      <c r="AA35" s="94" t="s">
        <v>99</v>
      </c>
      <c r="AB35" s="90"/>
      <c r="AC35" s="90"/>
      <c r="AD35" s="97" t="s">
        <v>99</v>
      </c>
    </row>
    <row r="36" spans="1:30" s="4" customFormat="1" ht="12.75" x14ac:dyDescent="0.2">
      <c r="A36" s="48"/>
      <c r="L36" s="43"/>
      <c r="V36" s="43"/>
    </row>
    <row r="37" spans="1:30" ht="76.5" x14ac:dyDescent="0.25">
      <c r="A37" s="48" t="s">
        <v>237</v>
      </c>
      <c r="B37" s="60" t="s">
        <v>82</v>
      </c>
      <c r="C37" s="60" t="s">
        <v>21</v>
      </c>
      <c r="D37" s="60" t="s">
        <v>76</v>
      </c>
      <c r="E37" s="60" t="s">
        <v>22</v>
      </c>
      <c r="F37" s="61" t="s">
        <v>39</v>
      </c>
      <c r="G37" s="61" t="s">
        <v>83</v>
      </c>
      <c r="H37" s="61" t="s">
        <v>100</v>
      </c>
      <c r="I37" s="61" t="s">
        <v>40</v>
      </c>
      <c r="J37" s="61" t="s">
        <v>101</v>
      </c>
      <c r="K37" s="64"/>
      <c r="L37" s="61" t="s">
        <v>41</v>
      </c>
      <c r="M37" s="61" t="s">
        <v>42</v>
      </c>
      <c r="N37" s="61" t="s">
        <v>122</v>
      </c>
      <c r="O37" s="61" t="s">
        <v>105</v>
      </c>
      <c r="P37" s="61" t="s">
        <v>43</v>
      </c>
      <c r="Q37" s="61" t="s">
        <v>112</v>
      </c>
      <c r="R37" s="61" t="s">
        <v>44</v>
      </c>
      <c r="S37" s="61" t="s">
        <v>45</v>
      </c>
      <c r="T37" s="61" t="s">
        <v>123</v>
      </c>
      <c r="U37" s="64"/>
      <c r="V37" s="61" t="s">
        <v>46</v>
      </c>
      <c r="W37" s="61" t="s">
        <v>47</v>
      </c>
      <c r="X37" s="61" t="s">
        <v>113</v>
      </c>
      <c r="Y37" s="61" t="s">
        <v>48</v>
      </c>
      <c r="Z37" s="61" t="s">
        <v>49</v>
      </c>
      <c r="AA37" s="61" t="s">
        <v>114</v>
      </c>
      <c r="AB37" s="61" t="s">
        <v>94</v>
      </c>
      <c r="AC37" s="61" t="s">
        <v>95</v>
      </c>
      <c r="AD37" s="61" t="s">
        <v>115</v>
      </c>
    </row>
    <row r="38" spans="1:30" x14ac:dyDescent="0.25">
      <c r="A38" s="48"/>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1414.01</v>
      </c>
      <c r="AD38" s="11"/>
    </row>
    <row r="39" spans="1:30" x14ac:dyDescent="0.25">
      <c r="A39" s="48"/>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8"/>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8"/>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8"/>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8"/>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8"/>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8"/>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8"/>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8"/>
      <c r="B47" s="11"/>
      <c r="C47" s="11"/>
      <c r="D47" s="11"/>
      <c r="E47" s="11"/>
      <c r="F47" s="11"/>
      <c r="G47" s="11"/>
      <c r="H47" s="11"/>
      <c r="I47" s="11"/>
      <c r="J47" s="11"/>
      <c r="L47" s="87"/>
      <c r="M47" s="87"/>
      <c r="N47" s="87"/>
      <c r="O47" s="87"/>
      <c r="P47" s="87"/>
      <c r="Q47" s="87"/>
      <c r="R47" s="87"/>
      <c r="S47" s="87"/>
      <c r="T47" s="87"/>
      <c r="V47" s="11"/>
      <c r="W47" s="11"/>
      <c r="X47" s="11"/>
      <c r="Y47" s="11"/>
      <c r="Z47" s="11"/>
      <c r="AA47" s="11"/>
      <c r="AB47" s="11"/>
      <c r="AC47" s="11"/>
      <c r="AD47" s="11"/>
    </row>
    <row r="48" spans="1:30" ht="15.75" thickBot="1" x14ac:dyDescent="0.3">
      <c r="A48" s="48"/>
      <c r="B48" s="88" t="s">
        <v>97</v>
      </c>
      <c r="C48" s="95"/>
      <c r="D48" s="95"/>
      <c r="E48" s="95"/>
      <c r="F48" s="90"/>
      <c r="G48" s="94">
        <v>0</v>
      </c>
      <c r="H48" s="90"/>
      <c r="I48" s="94">
        <v>0</v>
      </c>
      <c r="J48" s="94">
        <v>0</v>
      </c>
      <c r="L48" s="92"/>
      <c r="M48" s="90"/>
      <c r="N48" s="94">
        <v>0</v>
      </c>
      <c r="O48" s="90"/>
      <c r="P48" s="90"/>
      <c r="Q48" s="94">
        <v>0</v>
      </c>
      <c r="R48" s="90"/>
      <c r="S48" s="90"/>
      <c r="T48" s="94">
        <v>0</v>
      </c>
      <c r="V48" s="92"/>
      <c r="W48" s="90"/>
      <c r="X48" s="94" t="s">
        <v>99</v>
      </c>
      <c r="Y48" s="90"/>
      <c r="Z48" s="90"/>
      <c r="AA48" s="94" t="s">
        <v>99</v>
      </c>
      <c r="AB48" s="90"/>
      <c r="AC48" s="90"/>
      <c r="AD48" s="97" t="s">
        <v>99</v>
      </c>
    </row>
    <row r="49" spans="1:30" s="4" customFormat="1" ht="12.75" x14ac:dyDescent="0.2">
      <c r="A49" s="48"/>
      <c r="L49" s="43"/>
      <c r="V49" s="43"/>
    </row>
    <row r="50" spans="1:30" ht="76.5" x14ac:dyDescent="0.25">
      <c r="A50" s="48" t="s">
        <v>235</v>
      </c>
      <c r="B50" s="49" t="s">
        <v>116</v>
      </c>
      <c r="C50" s="49" t="s">
        <v>21</v>
      </c>
      <c r="D50" s="49" t="s">
        <v>76</v>
      </c>
      <c r="E50" s="49" t="s">
        <v>22</v>
      </c>
      <c r="F50" s="62" t="s">
        <v>39</v>
      </c>
      <c r="G50" s="62" t="s">
        <v>83</v>
      </c>
      <c r="H50" s="62" t="s">
        <v>100</v>
      </c>
      <c r="I50" s="62" t="s">
        <v>40</v>
      </c>
      <c r="J50" s="62" t="s">
        <v>101</v>
      </c>
      <c r="K50" s="64"/>
      <c r="L50" s="62" t="s">
        <v>41</v>
      </c>
      <c r="M50" s="62" t="s">
        <v>42</v>
      </c>
      <c r="N50" s="62" t="s">
        <v>122</v>
      </c>
      <c r="O50" s="62" t="s">
        <v>105</v>
      </c>
      <c r="P50" s="62" t="s">
        <v>43</v>
      </c>
      <c r="Q50" s="62" t="s">
        <v>112</v>
      </c>
      <c r="R50" s="50" t="s">
        <v>44</v>
      </c>
      <c r="S50" s="50" t="s">
        <v>45</v>
      </c>
      <c r="T50" s="50" t="s">
        <v>123</v>
      </c>
      <c r="U50" s="66"/>
      <c r="V50" s="50" t="s">
        <v>46</v>
      </c>
      <c r="W50" s="50" t="s">
        <v>47</v>
      </c>
      <c r="X50" s="50" t="s">
        <v>113</v>
      </c>
      <c r="Y50" s="50" t="s">
        <v>48</v>
      </c>
      <c r="Z50" s="50" t="s">
        <v>49</v>
      </c>
      <c r="AA50" s="50" t="s">
        <v>114</v>
      </c>
      <c r="AB50" s="50" t="s">
        <v>94</v>
      </c>
      <c r="AC50" s="50" t="s">
        <v>95</v>
      </c>
      <c r="AD50" s="50" t="s">
        <v>115</v>
      </c>
    </row>
    <row r="51" spans="1:30" x14ac:dyDescent="0.25">
      <c r="A51" s="48"/>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8"/>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8"/>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8"/>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8"/>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8"/>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8"/>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8"/>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8"/>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8"/>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8"/>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8"/>
      <c r="B62" s="88" t="s">
        <v>97</v>
      </c>
      <c r="C62" s="95"/>
      <c r="D62" s="95"/>
      <c r="E62" s="95"/>
      <c r="F62" s="90"/>
      <c r="G62" s="94">
        <v>0</v>
      </c>
      <c r="H62" s="90"/>
      <c r="I62" s="94">
        <v>0</v>
      </c>
      <c r="J62" s="94">
        <v>0</v>
      </c>
      <c r="L62" s="92"/>
      <c r="M62" s="90"/>
      <c r="N62" s="94">
        <v>0</v>
      </c>
      <c r="O62" s="90"/>
      <c r="P62" s="90"/>
      <c r="Q62" s="94">
        <v>0</v>
      </c>
      <c r="R62" s="90"/>
      <c r="S62" s="90"/>
      <c r="T62" s="94">
        <v>0</v>
      </c>
      <c r="V62" s="92"/>
      <c r="W62" s="90"/>
      <c r="X62" s="94" t="s">
        <v>99</v>
      </c>
      <c r="Y62" s="90"/>
      <c r="Z62" s="90"/>
      <c r="AA62" s="94" t="s">
        <v>99</v>
      </c>
      <c r="AB62" s="90"/>
      <c r="AC62" s="90"/>
      <c r="AD62" s="97" t="s">
        <v>99</v>
      </c>
    </row>
    <row r="63" spans="1:30" s="4" customFormat="1" ht="12.75" x14ac:dyDescent="0.2">
      <c r="L63" s="43"/>
      <c r="V63" s="43"/>
    </row>
    <row r="64" spans="1:30" ht="76.5" x14ac:dyDescent="0.25">
      <c r="A64" s="48" t="s">
        <v>236</v>
      </c>
      <c r="B64" s="49" t="s">
        <v>116</v>
      </c>
      <c r="C64" s="49" t="s">
        <v>21</v>
      </c>
      <c r="D64" s="49" t="s">
        <v>76</v>
      </c>
      <c r="E64" s="49" t="s">
        <v>22</v>
      </c>
      <c r="F64" s="62" t="s">
        <v>39</v>
      </c>
      <c r="G64" s="62" t="s">
        <v>83</v>
      </c>
      <c r="H64" s="62" t="s">
        <v>100</v>
      </c>
      <c r="I64" s="62" t="s">
        <v>40</v>
      </c>
      <c r="J64" s="62" t="s">
        <v>101</v>
      </c>
      <c r="K64" s="64"/>
      <c r="L64" s="62" t="s">
        <v>41</v>
      </c>
      <c r="M64" s="62" t="s">
        <v>42</v>
      </c>
      <c r="N64" s="62" t="s">
        <v>122</v>
      </c>
      <c r="O64" s="62" t="s">
        <v>105</v>
      </c>
      <c r="P64" s="62" t="s">
        <v>43</v>
      </c>
      <c r="Q64" s="62" t="s">
        <v>112</v>
      </c>
      <c r="R64" s="50" t="s">
        <v>44</v>
      </c>
      <c r="S64" s="50" t="s">
        <v>45</v>
      </c>
      <c r="T64" s="50" t="s">
        <v>123</v>
      </c>
      <c r="U64" s="66"/>
      <c r="V64" s="50" t="s">
        <v>46</v>
      </c>
      <c r="W64" s="50" t="s">
        <v>47</v>
      </c>
      <c r="X64" s="50" t="s">
        <v>113</v>
      </c>
      <c r="Y64" s="50" t="s">
        <v>48</v>
      </c>
      <c r="Z64" s="50" t="s">
        <v>49</v>
      </c>
      <c r="AA64" s="50" t="s">
        <v>114</v>
      </c>
      <c r="AB64" s="50" t="s">
        <v>94</v>
      </c>
      <c r="AC64" s="50" t="s">
        <v>95</v>
      </c>
      <c r="AD64" s="50" t="s">
        <v>115</v>
      </c>
    </row>
    <row r="65" spans="1:30" x14ac:dyDescent="0.25">
      <c r="A65" s="48"/>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8"/>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8"/>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8"/>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8"/>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8"/>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8"/>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8"/>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8"/>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8"/>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8"/>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8" t="s">
        <v>97</v>
      </c>
      <c r="C76" s="95"/>
      <c r="D76" s="95"/>
      <c r="E76" s="95"/>
      <c r="F76" s="90"/>
      <c r="G76" s="94">
        <v>0</v>
      </c>
      <c r="H76" s="90"/>
      <c r="I76" s="94">
        <v>0</v>
      </c>
      <c r="J76" s="94">
        <v>0</v>
      </c>
      <c r="L76" s="92"/>
      <c r="M76" s="90"/>
      <c r="N76" s="94">
        <v>0</v>
      </c>
      <c r="O76" s="90"/>
      <c r="P76" s="90"/>
      <c r="Q76" s="94">
        <v>0</v>
      </c>
      <c r="R76" s="90"/>
      <c r="S76" s="90"/>
      <c r="T76" s="94">
        <v>0</v>
      </c>
      <c r="V76" s="92"/>
      <c r="W76" s="90"/>
      <c r="X76" s="94" t="s">
        <v>99</v>
      </c>
      <c r="Y76" s="90"/>
      <c r="Z76" s="90"/>
      <c r="AA76" s="94" t="s">
        <v>99</v>
      </c>
      <c r="AB76" s="90"/>
      <c r="AC76" s="90"/>
      <c r="AD76" s="97" t="s">
        <v>99</v>
      </c>
    </row>
    <row r="77" spans="1:30" s="4" customFormat="1" ht="12.75" x14ac:dyDescent="0.2">
      <c r="A77" s="48"/>
      <c r="L77" s="43"/>
      <c r="V77" s="43"/>
    </row>
    <row r="78" spans="1:30" ht="76.5" x14ac:dyDescent="0.25">
      <c r="A78" s="48" t="s">
        <v>237</v>
      </c>
      <c r="B78" s="49" t="s">
        <v>116</v>
      </c>
      <c r="C78" s="49" t="s">
        <v>21</v>
      </c>
      <c r="D78" s="49" t="s">
        <v>76</v>
      </c>
      <c r="E78" s="49" t="s">
        <v>22</v>
      </c>
      <c r="F78" s="62" t="s">
        <v>39</v>
      </c>
      <c r="G78" s="62" t="s">
        <v>83</v>
      </c>
      <c r="H78" s="62" t="s">
        <v>100</v>
      </c>
      <c r="I78" s="62" t="s">
        <v>40</v>
      </c>
      <c r="J78" s="62" t="s">
        <v>101</v>
      </c>
      <c r="K78" s="64"/>
      <c r="L78" s="62" t="s">
        <v>41</v>
      </c>
      <c r="M78" s="62" t="s">
        <v>42</v>
      </c>
      <c r="N78" s="62" t="s">
        <v>122</v>
      </c>
      <c r="O78" s="62" t="s">
        <v>105</v>
      </c>
      <c r="P78" s="62" t="s">
        <v>43</v>
      </c>
      <c r="Q78" s="62" t="s">
        <v>112</v>
      </c>
      <c r="R78" s="50" t="s">
        <v>44</v>
      </c>
      <c r="S78" s="50" t="s">
        <v>45</v>
      </c>
      <c r="T78" s="50" t="s">
        <v>123</v>
      </c>
      <c r="U78" s="66"/>
      <c r="V78" s="50" t="s">
        <v>46</v>
      </c>
      <c r="W78" s="50" t="s">
        <v>47</v>
      </c>
      <c r="X78" s="50" t="s">
        <v>113</v>
      </c>
      <c r="Y78" s="50" t="s">
        <v>48</v>
      </c>
      <c r="Z78" s="50" t="s">
        <v>49</v>
      </c>
      <c r="AA78" s="50" t="s">
        <v>114</v>
      </c>
      <c r="AB78" s="50" t="s">
        <v>94</v>
      </c>
      <c r="AC78" s="50" t="s">
        <v>95</v>
      </c>
      <c r="AD78" s="50" t="s">
        <v>115</v>
      </c>
    </row>
    <row r="79" spans="1:30" x14ac:dyDescent="0.25">
      <c r="A79" s="48"/>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8"/>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8"/>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8"/>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8"/>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8"/>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8"/>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8"/>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8"/>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8"/>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8"/>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8"/>
      <c r="B90" s="159" t="s">
        <v>97</v>
      </c>
      <c r="C90" s="158"/>
      <c r="D90" s="95"/>
      <c r="E90" s="95"/>
      <c r="F90" s="90"/>
      <c r="G90" s="94">
        <v>0</v>
      </c>
      <c r="H90" s="90"/>
      <c r="I90" s="94">
        <v>0</v>
      </c>
      <c r="J90" s="94">
        <v>0</v>
      </c>
      <c r="L90" s="92"/>
      <c r="M90" s="90"/>
      <c r="N90" s="94">
        <v>0</v>
      </c>
      <c r="O90" s="90"/>
      <c r="P90" s="90"/>
      <c r="Q90" s="94">
        <v>0</v>
      </c>
      <c r="R90" s="90"/>
      <c r="S90" s="90"/>
      <c r="T90" s="94">
        <v>0</v>
      </c>
      <c r="V90" s="134"/>
      <c r="W90" s="134"/>
      <c r="X90" s="160" t="s">
        <v>99</v>
      </c>
      <c r="Y90" s="90"/>
      <c r="Z90" s="90"/>
      <c r="AA90" s="94" t="s">
        <v>99</v>
      </c>
      <c r="AB90" s="90"/>
      <c r="AC90" s="90"/>
      <c r="AD90" s="97" t="s">
        <v>99</v>
      </c>
    </row>
    <row r="91" spans="1:30" s="4" customFormat="1" ht="12.75" x14ac:dyDescent="0.2">
      <c r="A91" s="48"/>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M1"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3" customWidth="1"/>
    <col min="10" max="10" width="18.85546875" style="4" customWidth="1"/>
    <col min="11" max="11" width="23.5703125" style="4" customWidth="1"/>
    <col min="12" max="12" width="2.140625" style="4" customWidth="1"/>
    <col min="13" max="13" width="25.5703125" style="43"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58</v>
      </c>
      <c r="B1" s="17"/>
      <c r="C1" s="17"/>
      <c r="D1" s="17"/>
      <c r="I1" s="53" t="s">
        <v>59</v>
      </c>
      <c r="J1" s="17"/>
      <c r="K1" s="17"/>
      <c r="M1" s="53" t="s">
        <v>60</v>
      </c>
      <c r="N1" s="17"/>
      <c r="O1" s="17"/>
      <c r="V1" s="137" t="s">
        <v>64</v>
      </c>
      <c r="W1" s="137"/>
      <c r="X1" s="58"/>
      <c r="Y1" s="58"/>
      <c r="Z1" s="58"/>
      <c r="AA1" s="58"/>
      <c r="AB1" s="5"/>
      <c r="AC1" s="5"/>
      <c r="AD1" s="5"/>
      <c r="AE1" s="5"/>
      <c r="AF1" s="5"/>
      <c r="AG1" s="5"/>
      <c r="AH1" s="5"/>
      <c r="AI1" s="5"/>
      <c r="AJ1" s="5"/>
      <c r="AK1" s="5"/>
      <c r="AL1" s="5"/>
      <c r="AM1" s="5"/>
    </row>
    <row r="2" spans="1:39" s="4" customFormat="1" ht="79.5" customHeight="1" thickBot="1" x14ac:dyDescent="0.25">
      <c r="A2" s="267" t="s">
        <v>61</v>
      </c>
      <c r="B2" s="268"/>
      <c r="C2" s="58"/>
      <c r="D2" s="58"/>
      <c r="I2" s="264" t="s">
        <v>92</v>
      </c>
      <c r="J2" s="265"/>
      <c r="K2" s="266"/>
      <c r="M2" s="267" t="s">
        <v>93</v>
      </c>
      <c r="N2" s="268"/>
      <c r="O2" s="76"/>
      <c r="P2" s="74"/>
      <c r="Q2" s="76"/>
      <c r="R2" s="76"/>
      <c r="S2" s="76"/>
      <c r="T2" s="76"/>
      <c r="V2" s="267" t="s">
        <v>70</v>
      </c>
      <c r="W2" s="268"/>
      <c r="X2" s="58"/>
      <c r="Y2" s="58"/>
      <c r="Z2" s="58"/>
      <c r="AA2" s="58"/>
      <c r="AB2" s="5"/>
      <c r="AC2" s="5"/>
      <c r="AD2" s="5"/>
      <c r="AE2" s="5"/>
      <c r="AF2" s="5"/>
      <c r="AG2" s="5"/>
      <c r="AH2" s="5"/>
      <c r="AI2" s="5"/>
      <c r="AJ2" s="5"/>
      <c r="AK2" s="5"/>
      <c r="AL2" s="5"/>
      <c r="AM2" s="5"/>
    </row>
    <row r="3" spans="1:39" s="4" customFormat="1" ht="12.75" x14ac:dyDescent="0.2">
      <c r="B3" s="161"/>
      <c r="C3" s="162"/>
      <c r="D3" s="162"/>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2.75" x14ac:dyDescent="0.2">
      <c r="A4" s="6" t="s">
        <v>145</v>
      </c>
      <c r="B4" s="6"/>
      <c r="C4" s="6"/>
      <c r="D4" s="6"/>
      <c r="E4" s="163"/>
      <c r="F4" s="163"/>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119</v>
      </c>
      <c r="B5" s="6"/>
      <c r="C5" s="6"/>
      <c r="D5" s="6"/>
      <c r="E5" s="57"/>
      <c r="F5" s="57"/>
      <c r="I5" s="43" t="s">
        <v>131</v>
      </c>
      <c r="M5" s="43" t="s">
        <v>131</v>
      </c>
      <c r="N5" s="58"/>
      <c r="O5" s="58"/>
      <c r="P5" s="58"/>
      <c r="Q5" s="58"/>
      <c r="R5" s="58"/>
      <c r="S5" s="58"/>
      <c r="T5" s="58"/>
      <c r="V5" s="43" t="s">
        <v>131</v>
      </c>
      <c r="W5" s="58"/>
      <c r="X5" s="58"/>
      <c r="Y5" s="58"/>
      <c r="Z5" s="58"/>
      <c r="AA5" s="58"/>
      <c r="AB5" s="5"/>
      <c r="AC5" s="5"/>
      <c r="AD5" s="5"/>
      <c r="AE5" s="5"/>
      <c r="AF5" s="5"/>
      <c r="AG5" s="5"/>
      <c r="AH5" s="5"/>
      <c r="AI5" s="5"/>
      <c r="AJ5" s="5"/>
      <c r="AK5" s="5"/>
      <c r="AL5" s="5"/>
      <c r="AM5" s="5"/>
    </row>
    <row r="6" spans="1:39" s="4" customFormat="1" ht="12.75" x14ac:dyDescent="0.2">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131</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98</v>
      </c>
      <c r="I9" s="43"/>
      <c r="M9" s="59"/>
      <c r="O9" s="58"/>
      <c r="P9" s="58"/>
      <c r="Q9" s="58"/>
      <c r="R9" s="58"/>
      <c r="S9" s="58"/>
      <c r="T9" s="120" t="s">
        <v>98</v>
      </c>
      <c r="V9" s="59"/>
      <c r="W9" s="58"/>
      <c r="X9" s="58"/>
      <c r="Y9" s="58"/>
      <c r="Z9" s="58"/>
      <c r="AA9" s="58"/>
      <c r="AB9" s="5"/>
      <c r="AC9" s="5"/>
      <c r="AD9" s="5"/>
      <c r="AE9" s="5"/>
      <c r="AF9" s="5"/>
      <c r="AG9" s="5"/>
      <c r="AH9" s="5"/>
      <c r="AI9" s="5"/>
      <c r="AJ9" s="5"/>
      <c r="AK9" s="5"/>
      <c r="AL9" s="5"/>
      <c r="AM9" s="5"/>
    </row>
    <row r="10" spans="1:39" s="4" customFormat="1" ht="12.75" x14ac:dyDescent="0.2">
      <c r="A10" s="138" t="str">
        <f>'DPA''s, Fees'!A10</f>
        <v>Water/Wastewater</v>
      </c>
      <c r="I10" s="43"/>
      <c r="J10" s="74"/>
      <c r="K10" s="120"/>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3" t="s">
        <v>84</v>
      </c>
      <c r="B11" s="60" t="s">
        <v>21</v>
      </c>
      <c r="C11" s="60" t="s">
        <v>76</v>
      </c>
      <c r="D11" s="60" t="s">
        <v>22</v>
      </c>
      <c r="E11" s="60" t="s">
        <v>62</v>
      </c>
      <c r="F11" s="60" t="s">
        <v>63</v>
      </c>
      <c r="G11" s="73" t="s">
        <v>71</v>
      </c>
      <c r="I11" s="105" t="s">
        <v>205</v>
      </c>
      <c r="J11" s="106" t="s">
        <v>206</v>
      </c>
      <c r="K11" s="107" t="s">
        <v>207</v>
      </c>
      <c r="M11" s="105" t="s">
        <v>208</v>
      </c>
      <c r="N11" s="106" t="s">
        <v>118</v>
      </c>
      <c r="O11" s="64"/>
      <c r="P11" s="61" t="s">
        <v>209</v>
      </c>
      <c r="Q11" s="106" t="s">
        <v>118</v>
      </c>
      <c r="R11" s="64"/>
      <c r="S11" s="61" t="s">
        <v>210</v>
      </c>
      <c r="T11" s="106" t="s">
        <v>118</v>
      </c>
      <c r="V11" s="105" t="s">
        <v>85</v>
      </c>
      <c r="W11" s="106" t="s">
        <v>86</v>
      </c>
      <c r="X11" s="106" t="s">
        <v>87</v>
      </c>
      <c r="Y11" s="106" t="s">
        <v>88</v>
      </c>
      <c r="Z11" s="106" t="s">
        <v>89</v>
      </c>
      <c r="AA11" s="58"/>
      <c r="AB11" s="5"/>
      <c r="AC11" s="5"/>
      <c r="AD11" s="5"/>
      <c r="AE11" s="5"/>
      <c r="AF11" s="5"/>
      <c r="AG11" s="5"/>
      <c r="AH11" s="5"/>
      <c r="AI11" s="5"/>
      <c r="AJ11" s="5"/>
      <c r="AK11" s="5"/>
      <c r="AL11" s="5"/>
      <c r="AM11" s="5"/>
    </row>
    <row r="12" spans="1:39" s="4" customFormat="1" ht="15" x14ac:dyDescent="0.25">
      <c r="A12" s="56" t="s">
        <v>204</v>
      </c>
      <c r="B12" s="56"/>
      <c r="C12" s="56"/>
      <c r="D12" s="56"/>
      <c r="E12" s="11"/>
      <c r="F12" s="11"/>
      <c r="G12" s="8"/>
      <c r="I12" s="56">
        <v>0</v>
      </c>
      <c r="J12" s="41">
        <v>0</v>
      </c>
      <c r="K12" s="104">
        <v>0</v>
      </c>
      <c r="M12" s="56">
        <v>0</v>
      </c>
      <c r="N12" s="108">
        <v>0</v>
      </c>
      <c r="P12" s="109">
        <v>0</v>
      </c>
      <c r="Q12" s="41">
        <v>0</v>
      </c>
      <c r="S12" s="109">
        <v>0</v>
      </c>
      <c r="T12" s="41">
        <v>0</v>
      </c>
      <c r="V12" s="77" t="s">
        <v>220</v>
      </c>
      <c r="W12" s="77" t="s">
        <v>213</v>
      </c>
      <c r="X12" s="77" t="s">
        <v>212</v>
      </c>
      <c r="Y12" s="77"/>
      <c r="AA12" s="58"/>
      <c r="AB12" s="5"/>
      <c r="AC12" s="5"/>
      <c r="AD12" s="5"/>
      <c r="AE12" s="5"/>
      <c r="AF12" s="5"/>
      <c r="AG12" s="5"/>
      <c r="AH12" s="5"/>
      <c r="AI12" s="5"/>
      <c r="AJ12" s="5"/>
      <c r="AK12" s="5"/>
      <c r="AL12" s="5"/>
      <c r="AM12" s="5"/>
    </row>
    <row r="13" spans="1:39" s="4" customFormat="1" ht="15" x14ac:dyDescent="0.25">
      <c r="A13" s="56"/>
      <c r="B13" s="56"/>
      <c r="C13" s="56"/>
      <c r="D13" s="56"/>
      <c r="E13" s="11"/>
      <c r="F13" s="11"/>
      <c r="G13" s="8"/>
      <c r="I13" s="56"/>
      <c r="J13" s="41"/>
      <c r="K13" s="104"/>
      <c r="M13" s="56"/>
      <c r="N13" s="108"/>
      <c r="P13" s="56"/>
      <c r="Q13" s="41"/>
      <c r="S13" s="56"/>
      <c r="T13" s="41"/>
      <c r="V13" s="77" t="s">
        <v>223</v>
      </c>
      <c r="W13" s="77" t="s">
        <v>213</v>
      </c>
      <c r="X13" s="77" t="s">
        <v>212</v>
      </c>
      <c r="Y13" s="77"/>
      <c r="Z13" s="77"/>
      <c r="AA13" s="58"/>
      <c r="AB13" s="5"/>
      <c r="AC13" s="5"/>
      <c r="AD13" s="5"/>
      <c r="AE13" s="5"/>
      <c r="AF13" s="5"/>
      <c r="AG13" s="5"/>
      <c r="AH13" s="5"/>
      <c r="AI13" s="5"/>
      <c r="AJ13" s="5"/>
      <c r="AK13" s="5"/>
      <c r="AL13" s="5"/>
      <c r="AM13" s="5"/>
    </row>
    <row r="14" spans="1:39" s="4" customFormat="1" ht="15" x14ac:dyDescent="0.25">
      <c r="A14" s="56"/>
      <c r="B14" s="56"/>
      <c r="C14" s="56"/>
      <c r="D14" s="56"/>
      <c r="E14" s="11"/>
      <c r="F14" s="11"/>
      <c r="G14" s="8"/>
      <c r="I14" s="56"/>
      <c r="J14" s="41"/>
      <c r="K14" s="104"/>
      <c r="M14" s="56"/>
      <c r="N14" s="108"/>
      <c r="P14" s="56"/>
      <c r="Q14" s="41"/>
      <c r="S14" s="56"/>
      <c r="T14" s="41"/>
      <c r="V14" s="77" t="s">
        <v>211</v>
      </c>
      <c r="W14" s="77" t="s">
        <v>214</v>
      </c>
      <c r="X14" s="77" t="s">
        <v>212</v>
      </c>
      <c r="Y14" s="77"/>
      <c r="AA14" s="58"/>
      <c r="AB14" s="5"/>
      <c r="AC14" s="5"/>
      <c r="AD14" s="5"/>
      <c r="AE14" s="5"/>
      <c r="AF14" s="5"/>
      <c r="AG14" s="5"/>
      <c r="AH14" s="5"/>
      <c r="AI14" s="5"/>
      <c r="AJ14" s="5"/>
      <c r="AK14" s="5"/>
      <c r="AL14" s="5"/>
      <c r="AM14" s="5"/>
    </row>
    <row r="15" spans="1:39" s="4" customFormat="1" ht="15" x14ac:dyDescent="0.25">
      <c r="A15" s="56"/>
      <c r="B15" s="56"/>
      <c r="C15" s="56"/>
      <c r="D15" s="56"/>
      <c r="E15" s="11"/>
      <c r="F15" s="11"/>
      <c r="G15" s="8"/>
      <c r="I15" s="56"/>
      <c r="J15" s="41"/>
      <c r="K15" s="104"/>
      <c r="M15" s="56"/>
      <c r="N15" s="108"/>
      <c r="P15" s="56"/>
      <c r="Q15" s="41"/>
      <c r="S15" s="56"/>
      <c r="T15" s="41"/>
      <c r="V15" s="77" t="s">
        <v>221</v>
      </c>
      <c r="W15" s="77" t="s">
        <v>222</v>
      </c>
      <c r="X15" s="77" t="s">
        <v>212</v>
      </c>
      <c r="Y15" s="77"/>
      <c r="Z15" s="181" t="s">
        <v>219</v>
      </c>
      <c r="AA15" s="58"/>
      <c r="AB15" s="5"/>
      <c r="AC15" s="5"/>
      <c r="AD15" s="5"/>
      <c r="AE15" s="5"/>
      <c r="AF15" s="5"/>
      <c r="AG15" s="5"/>
      <c r="AH15" s="5"/>
      <c r="AI15" s="5"/>
      <c r="AJ15" s="5"/>
      <c r="AK15" s="5"/>
      <c r="AL15" s="5"/>
      <c r="AM15" s="5"/>
    </row>
    <row r="16" spans="1:39" s="4" customFormat="1" ht="15" x14ac:dyDescent="0.25">
      <c r="A16" s="56"/>
      <c r="B16" s="56"/>
      <c r="C16" s="56"/>
      <c r="D16" s="56"/>
      <c r="E16" s="11"/>
      <c r="F16" s="11"/>
      <c r="G16" s="8"/>
      <c r="I16" s="56"/>
      <c r="J16" s="41"/>
      <c r="K16" s="104"/>
      <c r="M16" s="56"/>
      <c r="N16" s="108"/>
      <c r="P16" s="56"/>
      <c r="Q16" s="41"/>
      <c r="S16" s="56"/>
      <c r="T16" s="41"/>
      <c r="V16" s="77"/>
      <c r="W16" s="77"/>
      <c r="X16" s="77"/>
      <c r="Y16" s="77"/>
      <c r="Z16" s="77"/>
      <c r="AA16" s="58"/>
      <c r="AB16" s="5"/>
      <c r="AC16" s="5"/>
      <c r="AD16" s="5"/>
      <c r="AE16" s="5"/>
      <c r="AF16" s="5"/>
      <c r="AG16" s="5"/>
      <c r="AH16" s="5"/>
      <c r="AI16" s="5"/>
      <c r="AJ16" s="5"/>
      <c r="AK16" s="5"/>
      <c r="AL16" s="5"/>
      <c r="AM16" s="5"/>
    </row>
    <row r="17" spans="1:39" s="4" customFormat="1" ht="15" x14ac:dyDescent="0.25">
      <c r="A17" s="56"/>
      <c r="B17" s="56"/>
      <c r="C17" s="56"/>
      <c r="D17" s="56"/>
      <c r="E17" s="11"/>
      <c r="F17" s="11"/>
      <c r="G17" s="8"/>
      <c r="I17" s="56"/>
      <c r="J17" s="41"/>
      <c r="K17" s="104"/>
      <c r="M17" s="56"/>
      <c r="N17" s="108"/>
      <c r="P17" s="56"/>
      <c r="Q17" s="41"/>
      <c r="S17" s="56"/>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75"/>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75" thickBot="1" x14ac:dyDescent="0.3">
      <c r="A25" s="110"/>
      <c r="B25" s="110"/>
      <c r="C25" s="110"/>
      <c r="D25" s="110"/>
      <c r="E25" s="11"/>
      <c r="F25" s="87"/>
      <c r="G25" s="8"/>
      <c r="I25" s="110"/>
      <c r="J25" s="110"/>
      <c r="K25" s="111"/>
      <c r="M25" s="110"/>
      <c r="N25" s="113"/>
      <c r="P25" s="110"/>
      <c r="Q25" s="114"/>
      <c r="S25" s="110"/>
      <c r="T25" s="114"/>
      <c r="V25" s="136"/>
      <c r="W25" s="136"/>
      <c r="X25" s="136"/>
      <c r="Y25" s="136"/>
      <c r="Z25" s="136"/>
      <c r="AA25" s="58"/>
      <c r="AB25" s="5"/>
      <c r="AC25" s="5"/>
      <c r="AD25" s="5"/>
      <c r="AE25" s="5"/>
      <c r="AF25" s="5"/>
      <c r="AG25" s="5"/>
      <c r="AH25" s="5"/>
      <c r="AI25" s="5"/>
      <c r="AJ25" s="5"/>
      <c r="AK25" s="5"/>
      <c r="AL25" s="5"/>
      <c r="AM25" s="5"/>
    </row>
    <row r="26" spans="1:39" s="4" customFormat="1" ht="15.75" thickBot="1" x14ac:dyDescent="0.3">
      <c r="A26" s="165" t="s">
        <v>97</v>
      </c>
      <c r="B26" s="166"/>
      <c r="C26" s="102"/>
      <c r="D26" s="102"/>
      <c r="E26" s="135"/>
      <c r="F26" s="134"/>
      <c r="G26" s="133"/>
      <c r="I26" s="165"/>
      <c r="J26" s="167"/>
      <c r="K26" s="112"/>
      <c r="M26" s="165"/>
      <c r="N26" s="160"/>
      <c r="P26" s="115"/>
      <c r="Q26" s="116"/>
      <c r="S26" s="115"/>
      <c r="T26" s="116"/>
      <c r="V26" s="164"/>
      <c r="W26" s="132"/>
      <c r="X26" s="132"/>
      <c r="Y26" s="132"/>
      <c r="Z26" s="131"/>
      <c r="AA26" s="58"/>
      <c r="AB26" s="5"/>
      <c r="AC26" s="5"/>
      <c r="AD26" s="5"/>
      <c r="AE26" s="5"/>
      <c r="AF26" s="5"/>
      <c r="AG26" s="5"/>
      <c r="AH26" s="5"/>
      <c r="AI26" s="5"/>
      <c r="AJ26" s="5"/>
      <c r="AK26" s="5"/>
      <c r="AL26" s="5"/>
      <c r="AM26" s="5"/>
    </row>
    <row r="27" spans="1:39" s="4" customFormat="1" ht="12.75" x14ac:dyDescent="0.2">
      <c r="A27" s="70"/>
      <c r="B27" s="70"/>
      <c r="C27" s="70"/>
      <c r="D27" s="70"/>
      <c r="V27" s="58"/>
      <c r="W27" s="58"/>
      <c r="X27" s="58"/>
      <c r="Y27" s="58"/>
      <c r="Z27" s="58"/>
      <c r="AA27" s="58"/>
      <c r="AB27" s="5"/>
      <c r="AC27" s="5"/>
      <c r="AD27" s="5"/>
      <c r="AE27" s="5"/>
      <c r="AF27" s="5"/>
      <c r="AG27" s="5"/>
      <c r="AH27" s="5"/>
      <c r="AI27" s="5"/>
      <c r="AJ27" s="5"/>
      <c r="AK27" s="5"/>
      <c r="AL27" s="5"/>
      <c r="AM27" s="5"/>
    </row>
    <row r="28" spans="1:39" s="4" customFormat="1" ht="12.75" x14ac:dyDescent="0.2">
      <c r="V28" s="58"/>
      <c r="W28" s="58"/>
      <c r="X28" s="58"/>
      <c r="Y28" s="58"/>
      <c r="Z28" s="58"/>
      <c r="AA28" s="58"/>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50</v>
      </c>
      <c r="B1" s="4"/>
      <c r="C1" s="4"/>
      <c r="D1" s="4"/>
    </row>
    <row r="2" spans="1:16384" ht="65.45" customHeight="1" thickBot="1" x14ac:dyDescent="0.25">
      <c r="A2" s="264" t="s">
        <v>51</v>
      </c>
      <c r="B2" s="266"/>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8" t="str">
        <f>'Assistance Programs, Outreach'!A10</f>
        <v>Water/Wastewater</v>
      </c>
      <c r="B8" s="4"/>
      <c r="C8" s="4"/>
      <c r="D8" s="4"/>
    </row>
    <row r="9" spans="1:16384" ht="25.5" x14ac:dyDescent="0.2">
      <c r="A9" s="73" t="s">
        <v>52</v>
      </c>
      <c r="B9" s="73" t="s">
        <v>102</v>
      </c>
      <c r="C9" s="73" t="s">
        <v>53</v>
      </c>
      <c r="D9" s="73" t="s">
        <v>54</v>
      </c>
      <c r="E9" s="73"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65</v>
      </c>
    </row>
    <row r="2" spans="1:7" x14ac:dyDescent="0.2">
      <c r="A2" s="269" t="s">
        <v>66</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18"/>
      <c r="B5" s="118"/>
      <c r="C5" s="118"/>
      <c r="D5" s="118"/>
      <c r="E5" s="118"/>
      <c r="F5" s="118"/>
      <c r="G5" s="118"/>
    </row>
    <row r="6" spans="1:7" x14ac:dyDescent="0.2">
      <c r="A6" s="119"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0" sqref="B4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56</v>
      </c>
      <c r="B1" s="4"/>
      <c r="C1" s="4"/>
      <c r="D1" s="4"/>
      <c r="E1" s="4"/>
      <c r="F1" s="4"/>
      <c r="G1" s="4"/>
      <c r="H1" s="4"/>
      <c r="I1" s="4"/>
      <c r="J1" s="4"/>
      <c r="K1" s="4"/>
    </row>
    <row r="2" spans="1:13" ht="15" customHeight="1" x14ac:dyDescent="0.2">
      <c r="A2" s="235" t="s">
        <v>120</v>
      </c>
      <c r="B2" s="244"/>
      <c r="C2" s="244"/>
      <c r="D2" s="244"/>
      <c r="E2" s="244"/>
      <c r="F2" s="244"/>
      <c r="G2" s="244"/>
      <c r="H2" s="236"/>
      <c r="I2" s="31"/>
      <c r="J2" s="31"/>
      <c r="K2" s="31"/>
      <c r="L2" s="28"/>
      <c r="M2" s="28"/>
    </row>
    <row r="3" spans="1:13" ht="87" customHeight="1" thickBot="1" x14ac:dyDescent="0.25">
      <c r="A3" s="239"/>
      <c r="B3" s="246"/>
      <c r="C3" s="246"/>
      <c r="D3" s="246"/>
      <c r="E3" s="246"/>
      <c r="F3" s="246"/>
      <c r="G3" s="246"/>
      <c r="H3" s="240"/>
      <c r="I3" s="31"/>
      <c r="J3" s="31"/>
      <c r="K3" s="31"/>
      <c r="L3" s="28"/>
      <c r="M3" s="28"/>
    </row>
    <row r="4" spans="1:13" ht="15" customHeight="1" x14ac:dyDescent="0.2">
      <c r="A4" s="139"/>
      <c r="B4" s="139"/>
      <c r="C4" s="139"/>
      <c r="D4" s="139"/>
      <c r="E4" s="139"/>
      <c r="F4" s="139"/>
      <c r="G4" s="139"/>
      <c r="H4" s="139"/>
      <c r="I4" s="31"/>
      <c r="J4" s="31"/>
      <c r="K4" s="31"/>
      <c r="L4" s="28"/>
      <c r="M4" s="28"/>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38"/>
      <c r="E10" s="4"/>
      <c r="F10" s="4"/>
      <c r="G10" s="4"/>
      <c r="H10" s="4"/>
      <c r="I10" s="4"/>
      <c r="J10" s="4"/>
      <c r="K10" s="4"/>
    </row>
    <row r="11" spans="1:13" x14ac:dyDescent="0.2">
      <c r="B11" s="40"/>
      <c r="C11" s="4"/>
      <c r="D11" s="38"/>
      <c r="E11" s="4"/>
      <c r="F11" s="4"/>
      <c r="G11" s="4"/>
      <c r="H11" s="4"/>
      <c r="I11" s="4"/>
      <c r="J11" s="4"/>
      <c r="K11" s="4"/>
    </row>
    <row r="12" spans="1:13" ht="15" x14ac:dyDescent="0.25">
      <c r="B12" s="171" t="s">
        <v>166</v>
      </c>
      <c r="C12" s="171" t="s">
        <v>167</v>
      </c>
      <c r="D12" s="171" t="s">
        <v>168</v>
      </c>
      <c r="E12" s="171" t="s">
        <v>169</v>
      </c>
      <c r="F12" s="171" t="s">
        <v>170</v>
      </c>
      <c r="G12" s="171" t="s">
        <v>171</v>
      </c>
      <c r="H12" s="171" t="s">
        <v>172</v>
      </c>
      <c r="I12" s="4"/>
      <c r="J12" s="4"/>
      <c r="K12" s="4"/>
    </row>
    <row r="13" spans="1:13" ht="15" x14ac:dyDescent="0.25">
      <c r="B13" s="278" t="s">
        <v>173</v>
      </c>
      <c r="C13" s="278"/>
      <c r="D13" s="278"/>
      <c r="E13"/>
      <c r="F13"/>
      <c r="G13"/>
      <c r="H13"/>
      <c r="I13" s="4"/>
      <c r="J13" s="4"/>
      <c r="K13" s="4"/>
    </row>
    <row r="14" spans="1:13" ht="15" x14ac:dyDescent="0.25">
      <c r="B14" s="172" t="s">
        <v>174</v>
      </c>
      <c r="C14" s="77" t="s">
        <v>175</v>
      </c>
      <c r="D14" s="173">
        <v>10000</v>
      </c>
      <c r="E14" s="174">
        <v>2.3999999999999998E-3</v>
      </c>
      <c r="F14" s="175">
        <v>50</v>
      </c>
      <c r="G14" s="174">
        <v>3.7000000000000002E-3</v>
      </c>
      <c r="H14" s="175">
        <v>112.5</v>
      </c>
      <c r="I14" s="4"/>
      <c r="J14" s="4"/>
      <c r="K14" s="4"/>
    </row>
    <row r="15" spans="1:13" ht="15" x14ac:dyDescent="0.25">
      <c r="B15" s="172" t="s">
        <v>176</v>
      </c>
      <c r="C15" s="77" t="s">
        <v>177</v>
      </c>
      <c r="D15" s="173">
        <v>20000</v>
      </c>
      <c r="E15" s="174">
        <v>2.3999999999999998E-3</v>
      </c>
      <c r="F15" s="176">
        <v>100</v>
      </c>
      <c r="G15" s="174">
        <v>3.7000000000000002E-3</v>
      </c>
      <c r="H15" s="176">
        <v>225</v>
      </c>
      <c r="I15" s="4"/>
      <c r="J15" s="4"/>
      <c r="K15" s="4"/>
    </row>
    <row r="16" spans="1:13" ht="15" x14ac:dyDescent="0.25">
      <c r="B16" s="172" t="s">
        <v>178</v>
      </c>
      <c r="C16" s="77" t="s">
        <v>179</v>
      </c>
      <c r="D16" s="173">
        <v>30000</v>
      </c>
      <c r="E16" s="174">
        <v>2.3999999999999998E-3</v>
      </c>
      <c r="F16" s="176">
        <v>150</v>
      </c>
      <c r="G16" s="174">
        <v>3.7000000000000002E-3</v>
      </c>
      <c r="H16" s="176">
        <v>337</v>
      </c>
      <c r="I16" s="4"/>
      <c r="J16" s="4"/>
      <c r="K16" s="4"/>
    </row>
    <row r="17" spans="2:11" ht="15" x14ac:dyDescent="0.25">
      <c r="B17" s="172" t="s">
        <v>180</v>
      </c>
      <c r="C17" s="77" t="s">
        <v>181</v>
      </c>
      <c r="D17" s="173">
        <v>40000</v>
      </c>
      <c r="E17" s="174">
        <v>2.3999999999999998E-3</v>
      </c>
      <c r="F17" s="176">
        <v>200</v>
      </c>
      <c r="G17" s="174">
        <v>3.7000000000000002E-3</v>
      </c>
      <c r="H17" s="176">
        <v>450</v>
      </c>
      <c r="I17" s="4"/>
      <c r="J17" s="4"/>
      <c r="K17" s="4"/>
    </row>
    <row r="18" spans="2:11" ht="15" x14ac:dyDescent="0.25">
      <c r="B18" s="172" t="s">
        <v>182</v>
      </c>
      <c r="C18" s="77" t="s">
        <v>183</v>
      </c>
      <c r="D18" s="173">
        <v>50000</v>
      </c>
      <c r="E18" s="174">
        <v>2.3999999999999998E-3</v>
      </c>
      <c r="F18" s="176">
        <v>250</v>
      </c>
      <c r="G18" s="174">
        <v>3.7000000000000002E-3</v>
      </c>
      <c r="H18" s="176">
        <v>562</v>
      </c>
      <c r="I18" s="4"/>
      <c r="J18" s="4"/>
      <c r="K18" s="4"/>
    </row>
    <row r="19" spans="2:11" ht="15" x14ac:dyDescent="0.25">
      <c r="B19" s="172" t="s">
        <v>184</v>
      </c>
      <c r="C19" s="77" t="s">
        <v>185</v>
      </c>
      <c r="D19" s="173">
        <v>60000</v>
      </c>
      <c r="E19" s="174">
        <v>2.3999999999999998E-3</v>
      </c>
      <c r="F19" s="176">
        <v>300</v>
      </c>
      <c r="G19" s="174">
        <v>3.7000000000000002E-3</v>
      </c>
      <c r="H19" s="176">
        <v>675</v>
      </c>
      <c r="I19" s="4"/>
      <c r="J19" s="4"/>
      <c r="K19" s="4"/>
    </row>
    <row r="20" spans="2:11" ht="15" x14ac:dyDescent="0.25">
      <c r="B20" s="172" t="s">
        <v>186</v>
      </c>
      <c r="C20" s="77" t="s">
        <v>187</v>
      </c>
      <c r="D20" s="173">
        <v>70000</v>
      </c>
      <c r="E20" s="174">
        <v>2.3999999999999998E-3</v>
      </c>
      <c r="F20" s="176">
        <v>350</v>
      </c>
      <c r="G20" s="174">
        <v>3.7000000000000002E-3</v>
      </c>
      <c r="H20" s="176">
        <v>786</v>
      </c>
      <c r="I20" s="4"/>
      <c r="J20" s="4"/>
      <c r="K20" s="4"/>
    </row>
    <row r="21" spans="2:11" ht="15" x14ac:dyDescent="0.25">
      <c r="B21" s="172">
        <v>8</v>
      </c>
      <c r="C21" s="77" t="s">
        <v>188</v>
      </c>
      <c r="D21" s="173">
        <v>80000</v>
      </c>
      <c r="E21" s="174">
        <v>2.3999999999999998E-3</v>
      </c>
      <c r="F21" s="176">
        <v>400</v>
      </c>
      <c r="G21" s="174">
        <v>3.7000000000000002E-3</v>
      </c>
      <c r="H21" s="176">
        <v>900</v>
      </c>
      <c r="I21" s="4"/>
      <c r="J21" s="4"/>
      <c r="K21" s="4"/>
    </row>
    <row r="22" spans="2:11" ht="15" x14ac:dyDescent="0.25">
      <c r="B22" s="281" t="s">
        <v>189</v>
      </c>
      <c r="C22" s="281"/>
      <c r="D22" s="281"/>
      <c r="E22" s="77"/>
      <c r="F22" s="77"/>
      <c r="G22" s="77"/>
      <c r="H22" s="77"/>
      <c r="I22" s="4"/>
      <c r="J22" s="4"/>
      <c r="K22" s="4"/>
    </row>
    <row r="23" spans="2:11" ht="15" x14ac:dyDescent="0.25">
      <c r="B23" s="172">
        <v>9</v>
      </c>
      <c r="C23" s="77" t="s">
        <v>190</v>
      </c>
      <c r="D23" s="173">
        <v>45000</v>
      </c>
      <c r="E23" s="174">
        <v>2.3999999999999998E-3</v>
      </c>
      <c r="F23" s="175">
        <v>220</v>
      </c>
      <c r="G23" s="174">
        <v>3.7000000000000002E-3</v>
      </c>
      <c r="H23" s="175">
        <v>512</v>
      </c>
      <c r="I23" s="4"/>
      <c r="J23" s="4"/>
      <c r="K23" s="4"/>
    </row>
    <row r="24" spans="2:11" ht="15" x14ac:dyDescent="0.25">
      <c r="B24" s="281" t="s">
        <v>191</v>
      </c>
      <c r="C24" s="281"/>
      <c r="D24" s="281"/>
      <c r="E24" s="77"/>
      <c r="F24" s="77"/>
      <c r="G24" s="77"/>
      <c r="H24" s="77"/>
      <c r="I24" s="4"/>
      <c r="J24" s="4"/>
      <c r="K24" s="4"/>
    </row>
    <row r="25" spans="2:11" ht="15" x14ac:dyDescent="0.25">
      <c r="B25" s="172">
        <v>2</v>
      </c>
      <c r="C25" s="177">
        <v>0.75</v>
      </c>
      <c r="D25" s="173">
        <v>15000</v>
      </c>
      <c r="E25" s="174">
        <v>2.3999999999999998E-3</v>
      </c>
      <c r="F25" s="178">
        <v>72</v>
      </c>
      <c r="G25" s="174">
        <v>3.7000000000000002E-3</v>
      </c>
      <c r="H25" s="178">
        <v>172</v>
      </c>
      <c r="I25" s="4"/>
      <c r="J25" s="4"/>
      <c r="K25" s="4"/>
    </row>
    <row r="26" spans="2:11" ht="15" x14ac:dyDescent="0.25">
      <c r="B26" s="172">
        <v>3</v>
      </c>
      <c r="C26" s="172" t="s">
        <v>192</v>
      </c>
      <c r="D26" s="173">
        <v>25000</v>
      </c>
      <c r="E26" s="174">
        <v>2.3999999999999998E-3</v>
      </c>
      <c r="F26" s="178">
        <v>122</v>
      </c>
      <c r="G26" s="174">
        <v>3.7000000000000002E-3</v>
      </c>
      <c r="H26" s="178">
        <v>284</v>
      </c>
      <c r="I26" s="4"/>
      <c r="J26" s="4"/>
      <c r="K26" s="4"/>
    </row>
    <row r="27" spans="2:11" ht="15" x14ac:dyDescent="0.25">
      <c r="B27" s="172">
        <v>4</v>
      </c>
      <c r="C27" s="172" t="s">
        <v>193</v>
      </c>
      <c r="D27" s="173">
        <v>50000</v>
      </c>
      <c r="E27" s="174">
        <v>2.3999999999999998E-3</v>
      </c>
      <c r="F27" s="178">
        <v>243</v>
      </c>
      <c r="G27" s="174">
        <v>3.7000000000000002E-3</v>
      </c>
      <c r="H27" s="178">
        <v>569</v>
      </c>
      <c r="I27" s="4"/>
      <c r="J27" s="4"/>
      <c r="K27" s="4"/>
    </row>
    <row r="28" spans="2:11" ht="15" x14ac:dyDescent="0.25">
      <c r="B28" s="172">
        <v>5</v>
      </c>
      <c r="C28" s="172" t="s">
        <v>194</v>
      </c>
      <c r="D28" s="173">
        <v>80000</v>
      </c>
      <c r="E28" s="174">
        <v>2.3999999999999998E-3</v>
      </c>
      <c r="F28" s="178">
        <v>389</v>
      </c>
      <c r="G28" s="174">
        <v>3.7000000000000002E-3</v>
      </c>
      <c r="H28" s="178">
        <v>912</v>
      </c>
      <c r="I28" s="4"/>
      <c r="J28" s="4"/>
      <c r="K28" s="4"/>
    </row>
    <row r="29" spans="2:11" ht="15" x14ac:dyDescent="0.25">
      <c r="B29" s="172">
        <v>6</v>
      </c>
      <c r="C29" s="172" t="s">
        <v>195</v>
      </c>
      <c r="D29" s="173">
        <v>256000</v>
      </c>
      <c r="E29" s="174">
        <v>2.3999999999999998E-3</v>
      </c>
      <c r="F29" s="178">
        <v>1246</v>
      </c>
      <c r="G29" s="174">
        <v>3.7000000000000002E-3</v>
      </c>
      <c r="H29" s="178">
        <v>2920</v>
      </c>
      <c r="I29" s="4"/>
      <c r="J29" s="4"/>
      <c r="K29" s="4"/>
    </row>
    <row r="30" spans="2:11" ht="15" x14ac:dyDescent="0.25">
      <c r="B30" s="281" t="s">
        <v>196</v>
      </c>
      <c r="C30" s="281"/>
      <c r="D30" s="281"/>
      <c r="E30" s="77"/>
      <c r="F30" s="77"/>
      <c r="G30" s="77"/>
      <c r="H30" s="77"/>
      <c r="I30" s="4"/>
      <c r="J30" s="4"/>
      <c r="K30" s="4"/>
    </row>
    <row r="31" spans="2:11" ht="15" x14ac:dyDescent="0.25">
      <c r="B31" s="281" t="s">
        <v>197</v>
      </c>
      <c r="C31" s="281"/>
      <c r="D31" s="281"/>
      <c r="E31" s="77"/>
      <c r="F31" s="77"/>
      <c r="G31" s="77"/>
      <c r="H31" s="175">
        <v>43</v>
      </c>
      <c r="I31" s="4"/>
      <c r="J31" s="4"/>
      <c r="K31" s="4"/>
    </row>
    <row r="32" spans="2:11" ht="15" x14ac:dyDescent="0.25">
      <c r="B32" s="281" t="s">
        <v>198</v>
      </c>
      <c r="C32" s="281"/>
      <c r="D32" s="281"/>
      <c r="E32" s="77"/>
      <c r="F32" s="77"/>
      <c r="G32" s="77"/>
      <c r="H32" s="175">
        <v>72</v>
      </c>
      <c r="I32" s="4"/>
      <c r="J32" s="4"/>
      <c r="K32" s="4"/>
    </row>
    <row r="33" spans="2:11" ht="15" x14ac:dyDescent="0.25">
      <c r="B33" s="279" t="s">
        <v>199</v>
      </c>
      <c r="C33" s="279"/>
      <c r="D33"/>
      <c r="E33"/>
      <c r="F33"/>
      <c r="G33"/>
      <c r="H33"/>
      <c r="I33" s="4"/>
      <c r="J33" s="4"/>
      <c r="K33" s="4"/>
    </row>
    <row r="34" spans="2:11" ht="15" x14ac:dyDescent="0.25">
      <c r="B34" s="278" t="s">
        <v>200</v>
      </c>
      <c r="C34" s="278"/>
      <c r="D34"/>
      <c r="E34"/>
      <c r="F34"/>
      <c r="G34"/>
      <c r="H34"/>
      <c r="I34" s="4"/>
      <c r="J34" s="4"/>
      <c r="K34" s="4"/>
    </row>
    <row r="35" spans="2:11" ht="15" x14ac:dyDescent="0.25">
      <c r="B35" s="280" t="s">
        <v>201</v>
      </c>
      <c r="C35" s="280"/>
      <c r="D35" s="280"/>
      <c r="E35" s="280"/>
      <c r="F35" s="280"/>
      <c r="G35" s="280"/>
      <c r="H35"/>
      <c r="I35" s="4"/>
      <c r="J35" s="4"/>
      <c r="K35" s="4"/>
    </row>
    <row r="36" spans="2:11" x14ac:dyDescent="0.2">
      <c r="B36" s="12"/>
      <c r="C36" s="11"/>
      <c r="D36" s="8"/>
      <c r="E36" s="4"/>
      <c r="F36" s="4"/>
      <c r="G36" s="4"/>
      <c r="H36" s="4"/>
      <c r="I36" s="4"/>
      <c r="J36" s="4"/>
      <c r="K36" s="4"/>
    </row>
    <row r="37" spans="2:11" x14ac:dyDescent="0.2">
      <c r="B37" s="39"/>
      <c r="C37" s="4"/>
      <c r="D37" s="38"/>
      <c r="E37" s="4"/>
      <c r="F37" s="4"/>
      <c r="G37" s="4"/>
      <c r="H37" s="4"/>
      <c r="I37" s="4"/>
      <c r="J37" s="4"/>
      <c r="K37" s="4"/>
    </row>
    <row r="38" spans="2:11" x14ac:dyDescent="0.2">
      <c r="B38" s="7" t="s">
        <v>202</v>
      </c>
      <c r="C38" s="11"/>
      <c r="D38" s="8"/>
      <c r="E38" s="4"/>
      <c r="F38" s="4"/>
      <c r="G38" s="4"/>
      <c r="H38" s="4"/>
      <c r="I38" s="4"/>
      <c r="J38" s="4"/>
      <c r="K38" s="4"/>
    </row>
    <row r="39" spans="2:11" x14ac:dyDescent="0.2">
      <c r="B39" s="7" t="s">
        <v>203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38"/>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0">
    <mergeCell ref="A2:H3"/>
    <mergeCell ref="B13:D13"/>
    <mergeCell ref="B33:C33"/>
    <mergeCell ref="B34:C34"/>
    <mergeCell ref="B35:G35"/>
    <mergeCell ref="B22:D22"/>
    <mergeCell ref="B24:D24"/>
    <mergeCell ref="B30:D30"/>
    <mergeCell ref="B31:D31"/>
    <mergeCell ref="B32:D3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2023-10-26T15:22:31Z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