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F:\Documents\Accounting\BPU\"/>
    </mc:Choice>
  </mc:AlternateContent>
  <xr:revisionPtr revIDLastSave="0" documentId="8_{D36734A5-D750-4A4E-BD51-469E13074647}" xr6:coauthVersionLast="47" xr6:coauthVersionMax="47" xr10:uidLastSave="{00000000-0000-0000-0000-000000000000}"/>
  <bookViews>
    <workbookView xWindow="-108" yWindow="-108" windowWidth="23256" windowHeight="12576"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R33" i="14" l="1"/>
  <c r="Q33" i="14"/>
  <c r="P33" i="14"/>
  <c r="O33" i="14"/>
  <c r="N33" i="14"/>
  <c r="M33" i="14"/>
  <c r="AD31" i="20"/>
  <c r="AD21" i="20" l="1"/>
  <c r="N18" i="14"/>
  <c r="O18" i="14"/>
  <c r="P18" i="14"/>
  <c r="Q18" i="14"/>
  <c r="R18" i="14"/>
  <c r="M18" i="14"/>
  <c r="N49" i="14"/>
  <c r="O49" i="14"/>
  <c r="P49" i="14"/>
  <c r="Q49" i="14"/>
  <c r="R49" i="14"/>
  <c r="M49" i="14"/>
  <c r="V50" i="20"/>
  <c r="T50" i="20"/>
  <c r="T39" i="20"/>
  <c r="V39" i="20"/>
  <c r="V28" i="20"/>
  <c r="T28" i="20"/>
  <c r="N61" i="14" l="1"/>
  <c r="O61" i="14"/>
  <c r="P61" i="14"/>
  <c r="Q61" i="14"/>
  <c r="R61" i="14"/>
  <c r="M61" i="14"/>
  <c r="Q29" i="14"/>
  <c r="R29" i="14"/>
  <c r="N29" i="14"/>
  <c r="O29" i="14"/>
  <c r="P29" i="14"/>
  <c r="M29" i="14"/>
  <c r="AD42" i="20"/>
  <c r="AD35" i="16"/>
  <c r="AA35" i="16"/>
  <c r="X35" i="16"/>
  <c r="T35" i="16"/>
  <c r="Q35" i="16"/>
  <c r="N35" i="16"/>
  <c r="J35" i="16"/>
  <c r="I35" i="16"/>
  <c r="G35" i="16"/>
  <c r="I48" i="16"/>
  <c r="J48" i="16"/>
  <c r="G48" i="16"/>
  <c r="AD22" i="16"/>
  <c r="AA22" i="16"/>
  <c r="X22" i="16"/>
  <c r="J22" i="16"/>
  <c r="I22" i="16"/>
  <c r="G22" i="16"/>
  <c r="V61" i="14"/>
  <c r="W61" i="14"/>
  <c r="X61" i="14"/>
  <c r="Y61" i="14"/>
  <c r="Z61" i="14"/>
  <c r="U61" i="14"/>
  <c r="V45" i="14"/>
  <c r="W45" i="14"/>
  <c r="X45" i="14"/>
  <c r="Y45" i="14"/>
  <c r="Z45" i="14"/>
  <c r="U45" i="14"/>
  <c r="F61" i="14"/>
  <c r="G61" i="14"/>
  <c r="H61" i="14"/>
  <c r="I61" i="14"/>
  <c r="J61" i="14"/>
  <c r="E61" i="14"/>
  <c r="F45" i="14"/>
  <c r="G45" i="14"/>
  <c r="H45" i="14"/>
  <c r="I45" i="14"/>
  <c r="J45" i="14"/>
  <c r="E45" i="14"/>
  <c r="V29" i="14"/>
  <c r="W29" i="14"/>
  <c r="X29" i="14"/>
  <c r="Y29" i="14"/>
  <c r="Z29" i="14"/>
  <c r="U29" i="14"/>
  <c r="F29" i="14"/>
  <c r="G29" i="14"/>
  <c r="H29" i="14"/>
  <c r="I29" i="14"/>
  <c r="J29" i="14"/>
  <c r="E29" i="14"/>
  <c r="AU31" i="14"/>
  <c r="AU47" i="14" s="1"/>
  <c r="AM31" i="14"/>
  <c r="AM47" i="14" s="1"/>
  <c r="U47" i="14"/>
  <c r="U31" i="14"/>
  <c r="M31" i="14"/>
  <c r="M47" i="14" s="1"/>
  <c r="O45" i="14" l="1"/>
  <c r="N45" i="14"/>
  <c r="M45" i="14"/>
  <c r="R45" i="14"/>
  <c r="Q45" i="14"/>
  <c r="P45" i="14"/>
  <c r="A16" i="14"/>
  <c r="A10" i="16" s="1"/>
  <c r="A10" i="21" s="1"/>
  <c r="A8" i="13" s="1"/>
  <c r="B10" i="10" l="1"/>
  <c r="E47" i="14"/>
  <c r="E31" i="14"/>
</calcChain>
</file>

<file path=xl/sharedStrings.xml><?xml version="1.0" encoding="utf-8"?>
<sst xmlns="http://schemas.openxmlformats.org/spreadsheetml/2006/main" count="17236" uniqueCount="228">
  <si>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</si>
  <si>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</si>
  <si>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</si>
  <si>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</si>
  <si>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</si>
  <si>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</si>
  <si>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</si>
  <si>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</si>
  <si>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</si>
  <si>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</si>
  <si>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</si>
  <si>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</si>
  <si>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</si>
  <si>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</si>
  <si>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</si>
  <si>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</si>
  <si>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</si>
  <si>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</si>
  <si>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</si>
  <si>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</si>
  <si>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</si>
  <si>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</si>
  <si>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</si>
  <si>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</si>
  <si>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</si>
  <si>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</si>
  <si>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</si>
  <si>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</si>
  <si>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</si>
  <si>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</si>
  <si>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</si>
  <si>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</si>
  <si>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</si>
  <si>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</si>
  <si>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</si>
  <si>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</si>
  <si>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</si>
  <si>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</si>
  <si>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</si>
  <si>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</si>
  <si>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</si>
  <si>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</si>
  <si>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</si>
  <si>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</si>
  <si>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</si>
  <si>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</si>
  <si>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</si>
  <si>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</si>
  <si>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</si>
  <si>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</si>
  <si>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</si>
  <si>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</si>
  <si>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</si>
  <si>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</si>
  <si>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</si>
  <si>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</si>
  <si>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</si>
  <si>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</si>
  <si>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</si>
  <si>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</si>
  <si>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</si>
  <si>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</si>
  <si>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</si>
  <si>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</si>
  <si>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</si>
  <si>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</si>
  <si>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</si>
  <si>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</si>
  <si>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</si>
  <si>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</si>
  <si>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</si>
  <si>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</si>
  <si>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</si>
  <si>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</si>
  <si>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</si>
  <si>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</si>
  <si>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</si>
  <si>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</si>
  <si>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</si>
  <si>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</si>
  <si>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</si>
  <si>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</si>
  <si>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</si>
  <si>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</si>
  <si>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</si>
  <si>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</si>
  <si>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</si>
  <si>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</si>
  <si>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</si>
  <si>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</si>
  <si>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</si>
  <si>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</si>
  <si>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</si>
  <si>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</si>
  <si>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</si>
  <si>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</si>
  <si>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</si>
  <si>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</si>
  <si>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</si>
  <si>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</si>
  <si>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</si>
  <si>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</si>
  <si>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</si>
  <si>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</si>
  <si>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</si>
  <si>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</si>
  <si>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</si>
  <si>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</si>
  <si>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</si>
  <si>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</si>
  <si>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</si>
  <si>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</si>
  <si>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</si>
  <si>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</si>
  <si>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</si>
  <si>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</si>
  <si>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</si>
  <si>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</si>
  <si>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</si>
  <si>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</si>
  <si>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</si>
  <si>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</si>
  <si>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</si>
  <si>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</si>
  <si>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</si>
  <si>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</si>
  <si>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</si>
  <si>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</si>
  <si>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</si>
  <si>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</si>
  <si>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</si>
  <si>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</si>
  <si>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</si>
  <si>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</si>
  <si>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</si>
  <si>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</si>
  <si>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</si>
  <si>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</si>
  <si>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</si>
  <si>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</si>
  <si>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</si>
  <si>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</si>
  <si>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</si>
  <si>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</si>
  <si>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</si>
  <si>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</si>
  <si>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</si>
  <si>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</si>
  <si>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</si>
  <si>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</si>
  <si>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</si>
  <si>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</si>
  <si>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</si>
  <si>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</si>
  <si>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</si>
  <si>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</si>
  <si>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</si>
  <si>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</si>
  <si>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</si>
  <si>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</si>
  <si>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</si>
  <si>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</si>
  <si>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</si>
  <si>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</si>
  <si>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</si>
  <si>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</si>
  <si>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</si>
  <si>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</si>
  <si>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</si>
  <si>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</si>
  <si>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</si>
  <si>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</si>
  <si>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</si>
  <si>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</si>
  <si>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</si>
  <si>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</si>
  <si>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</si>
  <si>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</si>
  <si>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</si>
  <si>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</si>
  <si>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</si>
  <si>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</si>
  <si>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</si>
  <si>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</si>
  <si>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</si>
  <si>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</si>
  <si>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</si>
  <si>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</si>
  <si>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</si>
  <si>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</si>
  <si>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</si>
  <si>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</si>
  <si>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</si>
  <si>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</si>
  <si>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</si>
  <si>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</si>
  <si>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</si>
  <si>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</si>
  <si>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</si>
  <si>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</si>
  <si>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</si>
  <si>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</si>
  <si>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</si>
  <si>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</si>
  <si>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</si>
  <si>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</si>
  <si>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</si>
  <si>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</si>
  <si>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</si>
  <si>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</si>
  <si>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</si>
  <si>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</si>
  <si>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</si>
  <si>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</si>
  <si>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</si>
  <si>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</si>
  <si>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</si>
  <si>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</si>
  <si>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</si>
  <si>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</si>
  <si>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</si>
  <si>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</si>
  <si>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4,822,000gallons</t>
  </si>
  <si>
    <t>5,299,000gallons</t>
  </si>
  <si>
    <t>4822tG</t>
  </si>
  <si>
    <t>5299tG</t>
  </si>
  <si>
    <t>As of August 2024</t>
  </si>
  <si>
    <t>4858tG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</si>
</sst>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17" fontId="7" fillId="0" borderId="0" xfId="0" applyNumberFormat="1" applyFont="1" applyAlignment="1">
      <alignmen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0" xfId="0" applyFont="1" applyFill="1" applyAlignment="1">
      <alignment vertical="center"/>
    </xf>
    <xf numFmtId="0" fontId="7" fillId="0" borderId="3" xfId="0" applyFont="1" applyFill="1" applyBorder="1"/>
    <xf numFmtId="164" fontId="7" fillId="0" borderId="3" xfId="0" applyNumberFormat="1" applyFont="1" applyFill="1" applyBorder="1"/>
    <xf numFmtId="3" fontId="7" fillId="0" borderId="3" xfId="0" applyNumberFormat="1" applyFont="1" applyFill="1" applyBorder="1" applyAlignment="1">
      <alignment horizontal="right"/>
    </xf>
    <xf numFmtId="0" fontId="7" fillId="0" borderId="3" xfId="0" applyFont="1" applyFill="1" applyBorder="1" applyAlignment="1">
      <alignment horizontal="right"/>
    </xf>
    <xf numFmtId="0" fontId="7" fillId="0" borderId="0" xfId="0" applyFont="1" applyFill="1"/>
    <xf numFmtId="0" fontId="7" fillId="0" borderId="5" xfId="0" applyFont="1" applyFill="1" applyBorder="1"/>
    <xf numFmtId="3" fontId="7" fillId="0" borderId="3" xfId="0" applyNumberFormat="1" applyFont="1" applyFill="1" applyBorder="1"/>
    <xf numFmtId="0" fontId="9" fillId="0" borderId="0" xfId="0" applyFont="1" applyFill="1" applyAlignment="1">
      <alignmen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1" width="30.5546875" bestFit="1" customWidth="1"/>
    <col min="2" max="5" width="8.6640625" customWidth="1"/>
    <col min="6" max="16384" width="8.6640625" hidden="1"/>
  </cols>
  <sheetData>
    <row r="1" spans="1:5" x14ac:dyDescent="0.3">
      <c r="A1" s="60" t="s">
        <v>212</v>
      </c>
      <c r="B1" s="1"/>
      <c r="C1" s="1"/>
      <c r="D1" s="1"/>
      <c r="E1" s="1"/>
    </row>
    <row r="2" spans="1:5" x14ac:dyDescent="0.3">
      <c r="A2" s="60" t="s">
        <v>205</v>
      </c>
      <c r="B2" s="1"/>
      <c r="C2" s="1"/>
      <c r="D2" s="1"/>
      <c r="E2" s="1"/>
    </row>
    <row r="3" spans="1:5" x14ac:dyDescent="0.3">
      <c r="A3" s="60" t="s">
        <v>206</v>
      </c>
      <c r="B3" s="1"/>
      <c r="C3" s="1"/>
      <c r="D3" s="1"/>
      <c r="E3" s="1"/>
    </row>
    <row r="4" spans="1:5" x14ac:dyDescent="0.3">
      <c r="A4" s="176">
        <v>45505</v>
      </c>
      <c r="B4" s="1"/>
      <c r="C4" s="1"/>
      <c r="D4" s="1"/>
      <c r="E4" s="1"/>
    </row>
    <row r="5" spans="1:5" x14ac:dyDescent="0.3">
      <c r="A5" s="205">
        <v>45217</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T15" zoomScaleNormal="100" zoomScaleSheetLayoutView="85" zoomScalePageLayoutView="70" workbookViewId="0">
      <selection activeCell="T21" sqref="A21:XFD21"/>
    </sheetView>
  </sheetViews>
  <sheetFormatPr defaultColWidth="0" defaultRowHeight="13.2" zeroHeight="1" x14ac:dyDescent="0.25"/>
  <cols>
    <col min="1" max="1" width="18" style="4" customWidth="1"/>
    <col min="2" max="4" width="22.44140625" style="5" customWidth="1"/>
    <col min="5" max="5" width="22.44140625" style="187" customWidth="1"/>
    <col min="6" max="6" width="22.44140625" style="203" customWidth="1"/>
    <col min="7" max="7" width="22.44140625" style="5" customWidth="1"/>
    <col min="8" max="8" width="22.44140625" style="203" customWidth="1"/>
    <col min="9" max="11" width="22.44140625" style="5" customWidth="1"/>
    <col min="12" max="12" width="2.554687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2" width="8.88671875" style="5" customWidth="1"/>
    <col min="33" max="33" width="5.109375" style="4" customWidth="1"/>
    <col min="34" max="37" width="8.88671875" style="76" customWidth="1"/>
    <col min="38" max="38" width="15.33203125" style="4" customWidth="1"/>
    <col min="39" max="16382" width="8.88671875" style="5" hidden="1"/>
    <col min="16383" max="16383" width="3.33203125" style="5" hidden="1"/>
    <col min="16384" max="16384" width="10.6640625" style="5" hidden="1"/>
  </cols>
  <sheetData>
    <row r="1" spans="1:38" ht="13.8" thickBot="1" x14ac:dyDescent="0.3">
      <c r="A1" s="155" t="s">
        <v>1</v>
      </c>
      <c r="B1" s="52"/>
      <c r="C1" s="52"/>
      <c r="D1" s="52"/>
      <c r="E1" s="180"/>
      <c r="F1" s="128"/>
      <c r="G1" s="4"/>
      <c r="H1" s="128"/>
      <c r="I1" s="4"/>
      <c r="J1" s="4"/>
      <c r="K1" s="4"/>
      <c r="M1" s="61" t="s">
        <v>3</v>
      </c>
      <c r="N1" s="4"/>
      <c r="P1" s="61" t="s">
        <v>4</v>
      </c>
      <c r="Q1" s="61"/>
      <c r="R1" s="4"/>
      <c r="S1" s="4"/>
      <c r="T1" s="4"/>
      <c r="U1" s="4"/>
      <c r="V1" s="4"/>
      <c r="W1" s="4"/>
      <c r="Y1" s="61" t="s">
        <v>9</v>
      </c>
      <c r="Z1" s="210"/>
      <c r="AB1" s="61" t="s">
        <v>10</v>
      </c>
      <c r="AC1" s="4"/>
      <c r="AD1" s="4"/>
      <c r="AE1" s="4"/>
      <c r="AF1" s="4"/>
    </row>
    <row r="2" spans="1:38" ht="12.9" customHeight="1" x14ac:dyDescent="0.25">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 customHeight="1" thickBot="1" x14ac:dyDescent="0.3">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 customHeight="1" x14ac:dyDescent="0.25">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3">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3">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5">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1"/>
      <c r="AA7" s="84"/>
      <c r="AB7" s="243" t="s">
        <v>174</v>
      </c>
      <c r="AC7" s="244"/>
      <c r="AD7" s="244"/>
      <c r="AE7" s="244"/>
      <c r="AF7" s="4"/>
    </row>
    <row r="8" spans="1:38" ht="14.4" customHeight="1" x14ac:dyDescent="0.25">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5">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5">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5">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5">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5">
      <c r="A13" s="54"/>
      <c r="B13" s="148" t="s">
        <v>177</v>
      </c>
      <c r="C13" s="54"/>
      <c r="D13" s="54"/>
      <c r="E13" s="182"/>
      <c r="F13" s="195"/>
      <c r="G13" s="54"/>
      <c r="H13" s="195"/>
      <c r="I13" s="54"/>
      <c r="J13" s="54"/>
      <c r="K13" s="54"/>
      <c r="L13" s="54"/>
      <c r="M13" s="92"/>
      <c r="N13" s="4"/>
      <c r="P13" s="51"/>
      <c r="Q13" s="4"/>
      <c r="R13" s="4"/>
      <c r="S13" s="4"/>
      <c r="T13" s="4"/>
      <c r="U13" s="4"/>
      <c r="V13" s="4"/>
      <c r="W13" s="4"/>
      <c r="Y13" s="51"/>
      <c r="Z13" s="211"/>
      <c r="AA13" s="84"/>
      <c r="AC13" s="5" t="s">
        <v>184</v>
      </c>
      <c r="AD13" s="4"/>
      <c r="AE13" s="4"/>
      <c r="AF13" s="4"/>
    </row>
    <row r="14" spans="1:38" x14ac:dyDescent="0.25">
      <c r="A14" s="54"/>
      <c r="B14" s="148"/>
      <c r="C14" s="54"/>
      <c r="D14" s="54"/>
      <c r="E14" s="182"/>
      <c r="F14" s="195"/>
      <c r="G14" s="54"/>
      <c r="H14" s="195"/>
      <c r="I14" s="54"/>
      <c r="J14" s="54"/>
      <c r="K14" s="54"/>
      <c r="L14" s="54"/>
      <c r="M14" s="92"/>
      <c r="N14" s="4"/>
      <c r="P14" s="51"/>
      <c r="Q14" s="4"/>
      <c r="R14" s="4"/>
      <c r="S14" s="4"/>
      <c r="T14" s="4"/>
      <c r="U14" s="4"/>
      <c r="V14" s="4"/>
      <c r="W14" s="4"/>
      <c r="Z14" s="211"/>
      <c r="AA14" s="84"/>
      <c r="AC14" s="148" t="s">
        <v>185</v>
      </c>
      <c r="AD14" s="4"/>
      <c r="AE14" s="4"/>
      <c r="AF14" s="4"/>
    </row>
    <row r="15" spans="1:38" x14ac:dyDescent="0.25">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5">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5">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9.2" x14ac:dyDescent="0.25">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6" x14ac:dyDescent="0.25">
      <c r="A19" s="175">
        <v>45505</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3" t="s">
        <v>128</v>
      </c>
      <c r="Z19" s="213" t="s">
        <v>129</v>
      </c>
      <c r="AB19" s="50" t="s">
        <v>148</v>
      </c>
      <c r="AC19" s="50" t="s">
        <v>149</v>
      </c>
      <c r="AD19" s="50" t="s">
        <v>150</v>
      </c>
      <c r="AE19" s="4"/>
      <c r="AF19" s="4"/>
    </row>
    <row r="20" spans="1:37" x14ac:dyDescent="0.25"/>
    <row r="21" spans="1:37" s="315" customFormat="1" x14ac:dyDescent="0.25">
      <c r="A21" s="310"/>
      <c r="B21" s="311"/>
      <c r="C21" s="311" t="s">
        <v>207</v>
      </c>
      <c r="D21" s="311" t="s">
        <v>208</v>
      </c>
      <c r="E21" s="312">
        <v>8759</v>
      </c>
      <c r="F21" s="313">
        <v>4857500</v>
      </c>
      <c r="G21" s="311"/>
      <c r="H21" s="314" t="s">
        <v>227</v>
      </c>
      <c r="I21" s="311"/>
      <c r="J21" s="311">
        <v>22248</v>
      </c>
      <c r="K21" s="311">
        <v>35723.69</v>
      </c>
      <c r="M21" s="311" t="s">
        <v>210</v>
      </c>
      <c r="N21" s="316"/>
      <c r="P21" s="311">
        <v>18</v>
      </c>
      <c r="Q21" s="311"/>
      <c r="R21" s="311">
        <v>18</v>
      </c>
      <c r="S21" s="311"/>
      <c r="T21" s="317">
        <v>3930</v>
      </c>
      <c r="U21" s="311"/>
      <c r="V21" s="311">
        <v>3930</v>
      </c>
      <c r="W21" s="311"/>
      <c r="Y21" s="311">
        <v>22248</v>
      </c>
      <c r="Z21" s="317">
        <v>21582</v>
      </c>
      <c r="AB21" s="311">
        <v>22248</v>
      </c>
      <c r="AC21" s="311">
        <v>3.38</v>
      </c>
      <c r="AD21" s="311">
        <f>SUM(AB21:AC21)</f>
        <v>22251.38</v>
      </c>
      <c r="AH21" s="318"/>
      <c r="AI21" s="318"/>
      <c r="AJ21" s="318"/>
      <c r="AK21" s="318"/>
    </row>
    <row r="22" spans="1:37" x14ac:dyDescent="0.25">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5">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5">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5">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5">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8" thickBot="1" x14ac:dyDescent="0.3">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8" thickBot="1" x14ac:dyDescent="0.3">
      <c r="A28" s="56"/>
      <c r="B28" s="96" t="s">
        <v>136</v>
      </c>
      <c r="C28" s="103"/>
      <c r="D28" s="103"/>
      <c r="E28" s="192"/>
      <c r="F28" s="201"/>
      <c r="G28" s="98"/>
      <c r="H28" s="201"/>
      <c r="I28" s="98"/>
      <c r="J28" s="98"/>
      <c r="K28" s="99"/>
      <c r="M28" s="98"/>
      <c r="N28" s="99"/>
      <c r="P28" s="104">
        <v>18</v>
      </c>
      <c r="Q28" s="102" t="s">
        <v>138</v>
      </c>
      <c r="R28" s="102">
        <v>18</v>
      </c>
      <c r="S28" s="102" t="s">
        <v>138</v>
      </c>
      <c r="T28" s="209">
        <f>SUM(T20:T27)</f>
        <v>3930</v>
      </c>
      <c r="U28" s="102" t="s">
        <v>138</v>
      </c>
      <c r="V28" s="102">
        <f>SUM(V20:V27)</f>
        <v>3930</v>
      </c>
      <c r="W28" s="105" t="s">
        <v>138</v>
      </c>
      <c r="Y28" s="100"/>
      <c r="Z28" s="99"/>
      <c r="AB28" s="98"/>
      <c r="AC28" s="98"/>
      <c r="AD28" s="99"/>
      <c r="AE28" s="4"/>
      <c r="AF28" s="4"/>
    </row>
    <row r="29" spans="1:37" s="4" customFormat="1" x14ac:dyDescent="0.25">
      <c r="A29" s="56"/>
      <c r="E29" s="180"/>
      <c r="F29" s="128"/>
      <c r="H29" s="128"/>
      <c r="M29" s="51"/>
      <c r="P29" s="51"/>
      <c r="Y29" s="51"/>
      <c r="Z29" s="5"/>
      <c r="AB29" s="51"/>
      <c r="AH29" s="76"/>
      <c r="AI29" s="76"/>
      <c r="AJ29" s="76"/>
      <c r="AK29" s="76"/>
    </row>
    <row r="30" spans="1:37" ht="66" x14ac:dyDescent="0.25">
      <c r="A30" s="175">
        <v>45139</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3" t="s">
        <v>129</v>
      </c>
      <c r="AB30" s="50" t="s">
        <v>148</v>
      </c>
      <c r="AC30" s="50" t="s">
        <v>149</v>
      </c>
      <c r="AD30" s="50" t="s">
        <v>150</v>
      </c>
      <c r="AE30" s="4"/>
      <c r="AF30" s="4"/>
    </row>
    <row r="31" spans="1:37" x14ac:dyDescent="0.25">
      <c r="A31" s="56"/>
      <c r="B31" s="11"/>
      <c r="C31" s="11" t="s">
        <v>207</v>
      </c>
      <c r="D31" s="11" t="s">
        <v>208</v>
      </c>
      <c r="E31" s="179">
        <v>8759</v>
      </c>
      <c r="F31" s="199" t="s">
        <v>222</v>
      </c>
      <c r="G31" s="11"/>
      <c r="H31" s="199" t="s">
        <v>224</v>
      </c>
      <c r="I31" s="11"/>
      <c r="J31" s="11">
        <v>22248</v>
      </c>
      <c r="K31" s="11">
        <v>63303.61</v>
      </c>
      <c r="M31" s="11" t="s">
        <v>210</v>
      </c>
      <c r="N31" s="71"/>
      <c r="P31" s="11">
        <v>18</v>
      </c>
      <c r="Q31" s="11"/>
      <c r="R31" s="11">
        <v>18</v>
      </c>
      <c r="S31" s="11"/>
      <c r="T31" s="177">
        <v>3901</v>
      </c>
      <c r="U31" s="11"/>
      <c r="V31" s="11">
        <v>3901</v>
      </c>
      <c r="W31" s="11"/>
      <c r="X31" s="5"/>
      <c r="Y31" s="11">
        <v>22248</v>
      </c>
      <c r="Z31" s="177">
        <v>21618</v>
      </c>
      <c r="AA31" s="5"/>
      <c r="AB31" s="11">
        <v>22248</v>
      </c>
      <c r="AC31" s="11">
        <v>3.16</v>
      </c>
      <c r="AD31" s="11">
        <f>SUM(AB31:AC31)</f>
        <v>22251.16</v>
      </c>
      <c r="AE31" s="4"/>
      <c r="AF31" s="4"/>
    </row>
    <row r="32" spans="1:37" x14ac:dyDescent="0.25">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5">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5">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5">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5">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5">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8" thickBot="1" x14ac:dyDescent="0.3">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8" thickBot="1" x14ac:dyDescent="0.3">
      <c r="A39" s="56"/>
      <c r="B39" s="96" t="s">
        <v>136</v>
      </c>
      <c r="C39" s="103"/>
      <c r="D39" s="103"/>
      <c r="E39" s="192"/>
      <c r="F39" s="201"/>
      <c r="G39" s="98"/>
      <c r="H39" s="201"/>
      <c r="I39" s="98"/>
      <c r="J39" s="98"/>
      <c r="K39" s="99"/>
      <c r="M39" s="98"/>
      <c r="N39" s="99"/>
      <c r="P39" s="104">
        <v>18</v>
      </c>
      <c r="Q39" s="102" t="s">
        <v>138</v>
      </c>
      <c r="R39" s="102">
        <v>18</v>
      </c>
      <c r="S39" s="102" t="s">
        <v>138</v>
      </c>
      <c r="T39" s="209">
        <f>SUM(T31:T38)</f>
        <v>3901</v>
      </c>
      <c r="U39" s="102" t="s">
        <v>138</v>
      </c>
      <c r="V39" s="102">
        <f>SUM(V31:V38)</f>
        <v>3901</v>
      </c>
      <c r="W39" s="105" t="s">
        <v>138</v>
      </c>
      <c r="Y39" s="100"/>
      <c r="Z39" s="99"/>
      <c r="AB39" s="98"/>
      <c r="AC39" s="98"/>
      <c r="AD39" s="99"/>
      <c r="AE39" s="4"/>
      <c r="AF39" s="4"/>
    </row>
    <row r="40" spans="1:37" s="4" customFormat="1" x14ac:dyDescent="0.25">
      <c r="A40" s="56"/>
      <c r="E40" s="180"/>
      <c r="F40" s="128"/>
      <c r="H40" s="128"/>
      <c r="M40" s="51"/>
      <c r="P40" s="51"/>
      <c r="Y40" s="51"/>
      <c r="Z40" s="5"/>
      <c r="AB40" s="51"/>
      <c r="AH40" s="76"/>
      <c r="AI40" s="76"/>
      <c r="AJ40" s="76"/>
      <c r="AK40" s="76"/>
    </row>
    <row r="41" spans="1:37" ht="66" x14ac:dyDescent="0.25">
      <c r="A41" s="175">
        <v>43678</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3" t="s">
        <v>129</v>
      </c>
      <c r="AB41" s="50" t="s">
        <v>148</v>
      </c>
      <c r="AC41" s="50" t="s">
        <v>149</v>
      </c>
      <c r="AD41" s="50" t="s">
        <v>150</v>
      </c>
      <c r="AE41" s="4"/>
      <c r="AF41" s="4"/>
    </row>
    <row r="42" spans="1:37" s="5" customFormat="1" x14ac:dyDescent="0.25">
      <c r="A42" s="207"/>
      <c r="B42" s="11"/>
      <c r="C42" s="11" t="s">
        <v>207</v>
      </c>
      <c r="D42" s="11" t="s">
        <v>208</v>
      </c>
      <c r="E42" s="179">
        <v>8759</v>
      </c>
      <c r="F42" s="198" t="s">
        <v>223</v>
      </c>
      <c r="G42" s="11"/>
      <c r="H42" s="198" t="s">
        <v>225</v>
      </c>
      <c r="I42" s="11"/>
      <c r="J42" s="11">
        <v>22248</v>
      </c>
      <c r="K42" s="11">
        <v>25820.67</v>
      </c>
      <c r="M42" s="11" t="s">
        <v>210</v>
      </c>
      <c r="N42" s="71"/>
      <c r="P42" s="11">
        <v>18</v>
      </c>
      <c r="Q42" s="11"/>
      <c r="R42" s="11">
        <v>18</v>
      </c>
      <c r="S42" s="11"/>
      <c r="T42" s="177">
        <v>4287</v>
      </c>
      <c r="U42" s="11"/>
      <c r="V42" s="11">
        <v>4287</v>
      </c>
      <c r="W42" s="11"/>
      <c r="Y42" s="11">
        <v>22248</v>
      </c>
      <c r="Z42" s="177">
        <v>21258</v>
      </c>
      <c r="AB42" s="11">
        <v>22248</v>
      </c>
      <c r="AC42" s="11">
        <v>31.31</v>
      </c>
      <c r="AD42" s="11">
        <f>AB42+AC42</f>
        <v>22279.31</v>
      </c>
      <c r="AH42" s="208"/>
      <c r="AI42" s="208"/>
      <c r="AJ42" s="208"/>
      <c r="AK42" s="208"/>
    </row>
    <row r="43" spans="1:37" x14ac:dyDescent="0.25">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5">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5">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5">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5">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5">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8" thickBot="1" x14ac:dyDescent="0.3">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8" thickBot="1" x14ac:dyDescent="0.3">
      <c r="A50" s="56"/>
      <c r="B50" s="96" t="s">
        <v>136</v>
      </c>
      <c r="C50" s="103"/>
      <c r="D50" s="103"/>
      <c r="E50" s="192"/>
      <c r="F50" s="201"/>
      <c r="G50" s="98"/>
      <c r="H50" s="201"/>
      <c r="I50" s="98"/>
      <c r="J50" s="98"/>
      <c r="K50" s="99"/>
      <c r="M50" s="98"/>
      <c r="N50" s="99"/>
      <c r="P50" s="104">
        <v>18</v>
      </c>
      <c r="Q50" s="102" t="s">
        <v>138</v>
      </c>
      <c r="R50" s="102">
        <v>18</v>
      </c>
      <c r="S50" s="102" t="s">
        <v>138</v>
      </c>
      <c r="T50" s="209">
        <f>SUM(T42:T49)</f>
        <v>4287</v>
      </c>
      <c r="U50" s="102" t="s">
        <v>138</v>
      </c>
      <c r="V50" s="102">
        <f>SUM(V42:V49)</f>
        <v>4287</v>
      </c>
      <c r="W50" s="105" t="s">
        <v>138</v>
      </c>
      <c r="Y50" s="100"/>
      <c r="Z50" s="99"/>
      <c r="AB50" s="98"/>
      <c r="AC50" s="98"/>
      <c r="AD50" s="99"/>
      <c r="AE50" s="4"/>
      <c r="AF50" s="4"/>
    </row>
    <row r="51" spans="1:37" s="4" customFormat="1" x14ac:dyDescent="0.25">
      <c r="A51" s="56"/>
      <c r="E51" s="180"/>
      <c r="F51" s="128"/>
      <c r="H51" s="128"/>
      <c r="M51" s="51"/>
      <c r="P51" s="51"/>
      <c r="Y51" s="51"/>
      <c r="Z51" s="5"/>
      <c r="AB51" s="51"/>
      <c r="AH51" s="76"/>
      <c r="AI51" s="76"/>
      <c r="AJ51" s="76"/>
      <c r="AK51" s="76"/>
    </row>
    <row r="52" spans="1:37" ht="66" x14ac:dyDescent="0.25">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5">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5">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5">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5">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5">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5">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8" thickBot="1" x14ac:dyDescent="0.3">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8" thickBot="1" x14ac:dyDescent="0.3">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5">
      <c r="A61" s="56"/>
      <c r="E61" s="180"/>
      <c r="F61" s="128"/>
      <c r="H61" s="128"/>
      <c r="M61" s="51"/>
      <c r="P61" s="51"/>
      <c r="Y61" s="51"/>
      <c r="Z61" s="5"/>
      <c r="AB61" s="59"/>
      <c r="AC61" s="5"/>
      <c r="AD61" s="5"/>
      <c r="AH61" s="76"/>
      <c r="AI61" s="76"/>
      <c r="AJ61" s="76"/>
      <c r="AK61" s="76"/>
    </row>
    <row r="62" spans="1:37" ht="66" x14ac:dyDescent="0.25">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5">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5">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5">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5">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5">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5">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8" thickBot="1" x14ac:dyDescent="0.3">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8" thickBot="1" x14ac:dyDescent="0.3">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5">
      <c r="A71" s="56"/>
      <c r="E71" s="180"/>
      <c r="F71" s="128"/>
      <c r="H71" s="128"/>
      <c r="M71" s="51"/>
      <c r="P71" s="51"/>
      <c r="Y71" s="51"/>
      <c r="Z71" s="5"/>
      <c r="AB71" s="59"/>
      <c r="AC71" s="5"/>
      <c r="AD71" s="5"/>
      <c r="AH71" s="76"/>
      <c r="AI71" s="76"/>
      <c r="AJ71" s="76"/>
      <c r="AK71" s="76"/>
    </row>
    <row r="72" spans="1:37" ht="66" x14ac:dyDescent="0.25">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5">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5">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5">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5">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5">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5">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8" thickBot="1" x14ac:dyDescent="0.3">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8" thickBot="1" x14ac:dyDescent="0.3">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2"/>
      <c r="AB80" s="142"/>
      <c r="AC80" s="154"/>
      <c r="AD80" s="99"/>
      <c r="AE80" s="4"/>
      <c r="AF80" s="4"/>
    </row>
    <row r="81" spans="1:37" s="4" customFormat="1" x14ac:dyDescent="0.25">
      <c r="A81" s="56"/>
      <c r="E81" s="180"/>
      <c r="F81" s="128"/>
      <c r="H81" s="128"/>
      <c r="Z81" s="5"/>
      <c r="AB81" s="5"/>
      <c r="AC81" s="5"/>
      <c r="AD81" s="5"/>
      <c r="AH81" s="76"/>
      <c r="AI81" s="76"/>
      <c r="AJ81" s="76"/>
      <c r="AK81" s="76"/>
    </row>
    <row r="82" spans="1:37" s="4" customFormat="1" hidden="1" x14ac:dyDescent="0.25">
      <c r="E82" s="180"/>
      <c r="F82" s="128"/>
      <c r="H82" s="128"/>
      <c r="M82" s="51"/>
      <c r="P82" s="51"/>
      <c r="Y82" s="51"/>
      <c r="Z82" s="5"/>
      <c r="AB82" s="51"/>
      <c r="AH82" s="76"/>
      <c r="AI82" s="76"/>
      <c r="AJ82" s="76"/>
      <c r="AK82" s="76"/>
    </row>
    <row r="83" spans="1:37" s="4" customFormat="1" hidden="1" x14ac:dyDescent="0.25">
      <c r="E83" s="180"/>
      <c r="F83" s="128"/>
      <c r="H83" s="128"/>
      <c r="M83" s="51"/>
      <c r="P83" s="51"/>
      <c r="Y83" s="51"/>
      <c r="Z83" s="5"/>
      <c r="AB83" s="51"/>
      <c r="AH83" s="76"/>
      <c r="AI83" s="76"/>
      <c r="AJ83" s="76"/>
      <c r="AK83" s="76"/>
    </row>
    <row r="84" spans="1:37" s="4" customFormat="1" hidden="1" x14ac:dyDescent="0.25">
      <c r="E84" s="180"/>
      <c r="F84" s="128"/>
      <c r="H84" s="128"/>
      <c r="M84" s="51"/>
      <c r="P84" s="51"/>
      <c r="Y84" s="51"/>
      <c r="Z84" s="5"/>
      <c r="AB84" s="51"/>
      <c r="AH84" s="76"/>
      <c r="AI84" s="76"/>
      <c r="AJ84" s="76"/>
      <c r="AK84" s="76"/>
    </row>
    <row r="85" spans="1:37" s="4" customFormat="1" hidden="1" x14ac:dyDescent="0.25">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B7" zoomScaleNormal="100" zoomScalePageLayoutView="40" workbookViewId="0">
      <selection activeCell="C30" sqref="C30"/>
    </sheetView>
  </sheetViews>
  <sheetFormatPr defaultColWidth="0" defaultRowHeight="14.4" zeroHeight="1" x14ac:dyDescent="0.3"/>
  <cols>
    <col min="1" max="1" width="168.33203125" style="4" bestFit="1" customWidth="1"/>
    <col min="2" max="3" width="22.44140625" style="5" customWidth="1"/>
    <col min="4" max="4" width="24.5546875" style="5" customWidth="1"/>
    <col min="5" max="5" width="22.44140625" style="187" customWidth="1"/>
    <col min="6" max="9" width="22.44140625" style="5" customWidth="1"/>
    <col min="10" max="10" width="2.5546875" style="4" customWidth="1"/>
    <col min="11" max="11" width="86.88671875" style="59" bestFit="1" customWidth="1"/>
    <col min="12" max="13" width="22.44140625" style="5" customWidth="1"/>
    <col min="14" max="14" width="2.5546875" style="4" customWidth="1"/>
    <col min="15" max="15" width="86.33203125" style="59" bestFit="1"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8" t="s">
        <v>12</v>
      </c>
      <c r="B1" s="52"/>
      <c r="C1" s="52"/>
      <c r="D1" s="52"/>
      <c r="E1" s="180"/>
      <c r="F1" s="4"/>
      <c r="G1" s="4"/>
      <c r="H1" s="4"/>
      <c r="I1" s="4"/>
      <c r="K1" s="61" t="s">
        <v>107</v>
      </c>
      <c r="L1" s="4"/>
      <c r="M1" s="4"/>
      <c r="O1" s="155" t="s">
        <v>106</v>
      </c>
    </row>
    <row r="2" spans="1:20" ht="12.9" customHeight="1" x14ac:dyDescent="0.3">
      <c r="A2" s="129" t="s">
        <v>111</v>
      </c>
      <c r="B2" s="130"/>
      <c r="C2" s="130"/>
      <c r="D2" s="131"/>
      <c r="E2" s="180"/>
      <c r="F2" s="4"/>
      <c r="G2" s="4"/>
      <c r="H2" s="4"/>
      <c r="I2" s="4"/>
      <c r="K2" s="267" t="s">
        <v>18</v>
      </c>
      <c r="L2" s="268"/>
      <c r="M2" s="9"/>
      <c r="N2" s="9"/>
      <c r="O2" s="267" t="s">
        <v>110</v>
      </c>
      <c r="P2" s="276"/>
      <c r="Q2" s="268"/>
      <c r="R2" s="9"/>
      <c r="S2" s="9"/>
      <c r="T2" s="9"/>
    </row>
    <row r="3" spans="1:20" x14ac:dyDescent="0.3">
      <c r="A3" s="132" t="s">
        <v>13</v>
      </c>
      <c r="B3" s="53"/>
      <c r="C3" s="53"/>
      <c r="D3" s="133"/>
      <c r="E3" s="180"/>
      <c r="F3" s="4"/>
      <c r="G3" s="4"/>
      <c r="H3" s="9"/>
      <c r="I3" s="4"/>
      <c r="K3" s="269"/>
      <c r="L3" s="270"/>
      <c r="M3" s="9"/>
      <c r="N3" s="9"/>
      <c r="O3" s="269"/>
      <c r="P3" s="277"/>
      <c r="Q3" s="270"/>
      <c r="R3" s="9"/>
      <c r="S3" s="9"/>
      <c r="T3" s="9"/>
    </row>
    <row r="4" spans="1:20" x14ac:dyDescent="0.3">
      <c r="A4" s="134" t="s">
        <v>14</v>
      </c>
      <c r="B4" s="54"/>
      <c r="C4" s="54"/>
      <c r="D4" s="135"/>
      <c r="E4" s="180"/>
      <c r="F4" s="4"/>
      <c r="G4" s="4"/>
      <c r="H4" s="9"/>
      <c r="I4" s="4"/>
      <c r="K4" s="269"/>
      <c r="L4" s="270"/>
      <c r="M4" s="9"/>
      <c r="N4" s="9"/>
      <c r="O4" s="269"/>
      <c r="P4" s="277"/>
      <c r="Q4" s="270"/>
      <c r="R4" s="9"/>
      <c r="S4" s="9"/>
      <c r="T4" s="9"/>
    </row>
    <row r="5" spans="1:20" ht="15" thickBot="1" x14ac:dyDescent="0.35">
      <c r="A5" s="134" t="s">
        <v>15</v>
      </c>
      <c r="B5" s="54"/>
      <c r="C5" s="54"/>
      <c r="D5" s="135"/>
      <c r="E5" s="180"/>
      <c r="F5" s="54"/>
      <c r="G5" s="4"/>
      <c r="H5" s="9"/>
      <c r="I5" s="4"/>
      <c r="K5" s="271"/>
      <c r="L5" s="272"/>
      <c r="M5" s="9"/>
      <c r="N5" s="9"/>
      <c r="O5" s="269"/>
      <c r="P5" s="277"/>
      <c r="Q5" s="270"/>
      <c r="R5" s="9"/>
      <c r="S5" s="9"/>
      <c r="T5" s="9"/>
    </row>
    <row r="6" spans="1:20" ht="15" thickBot="1" x14ac:dyDescent="0.35">
      <c r="A6" s="134" t="s">
        <v>16</v>
      </c>
      <c r="B6" s="54"/>
      <c r="C6" s="54"/>
      <c r="D6" s="135"/>
      <c r="E6" s="180"/>
      <c r="F6" s="54"/>
      <c r="G6" s="4"/>
      <c r="H6" s="9"/>
      <c r="I6" s="9"/>
      <c r="J6" s="9"/>
      <c r="L6" s="9"/>
      <c r="M6" s="9"/>
      <c r="N6" s="9"/>
      <c r="O6" s="271"/>
      <c r="P6" s="278"/>
      <c r="Q6" s="272"/>
      <c r="R6" s="9"/>
    </row>
    <row r="7" spans="1:20" ht="15" thickBot="1" x14ac:dyDescent="0.35">
      <c r="A7" s="136" t="s">
        <v>17</v>
      </c>
      <c r="B7" s="137"/>
      <c r="C7" s="137"/>
      <c r="D7" s="138"/>
      <c r="E7" s="180"/>
      <c r="F7" s="54"/>
      <c r="G7" s="4"/>
      <c r="H7" s="4"/>
      <c r="I7" s="4"/>
      <c r="K7" s="51"/>
      <c r="L7" s="4"/>
      <c r="M7" s="4"/>
      <c r="O7" s="157"/>
      <c r="P7" s="9"/>
      <c r="Q7" s="9"/>
      <c r="R7" s="9"/>
    </row>
    <row r="8" spans="1:20" x14ac:dyDescent="0.3">
      <c r="A8" s="54"/>
      <c r="B8" s="54"/>
      <c r="C8" s="54"/>
      <c r="D8" s="54"/>
      <c r="E8" s="180"/>
      <c r="F8" s="54"/>
      <c r="G8" s="4"/>
      <c r="H8" s="4"/>
      <c r="I8" s="4"/>
      <c r="K8" s="51" t="s">
        <v>213</v>
      </c>
      <c r="L8" s="4"/>
      <c r="M8" s="4"/>
      <c r="O8" s="51" t="s">
        <v>214</v>
      </c>
      <c r="P8" s="9"/>
      <c r="Q8" s="9"/>
      <c r="R8" s="9"/>
    </row>
    <row r="9" spans="1:20" x14ac:dyDescent="0.3">
      <c r="A9" s="6" t="s">
        <v>188</v>
      </c>
      <c r="B9" s="55"/>
      <c r="C9" s="55"/>
      <c r="D9" s="55"/>
      <c r="E9" s="181"/>
      <c r="F9" s="55"/>
      <c r="G9" s="6"/>
      <c r="H9" s="6"/>
      <c r="I9" s="4"/>
      <c r="K9" s="51"/>
      <c r="L9" s="4"/>
      <c r="M9" s="4"/>
      <c r="P9" s="9"/>
      <c r="Q9" s="9"/>
      <c r="R9" s="9"/>
    </row>
    <row r="10" spans="1:20" x14ac:dyDescent="0.3">
      <c r="B10" s="54"/>
      <c r="C10" s="54"/>
      <c r="D10" s="54"/>
      <c r="E10" s="180"/>
      <c r="F10" s="54"/>
      <c r="G10" s="4"/>
      <c r="H10" s="4"/>
      <c r="I10" s="4"/>
      <c r="K10" s="51"/>
      <c r="L10" s="4"/>
      <c r="M10" s="4"/>
      <c r="O10" s="51"/>
      <c r="P10" s="9"/>
      <c r="Q10" s="9"/>
      <c r="R10" s="9"/>
    </row>
    <row r="11" spans="1:20" x14ac:dyDescent="0.3">
      <c r="A11" s="4" t="s">
        <v>213</v>
      </c>
      <c r="B11" s="54"/>
      <c r="C11" s="54"/>
      <c r="D11" s="54"/>
      <c r="E11" s="182"/>
      <c r="F11" s="54"/>
      <c r="G11" s="4"/>
      <c r="H11" s="4"/>
      <c r="I11" s="4"/>
      <c r="K11" s="51"/>
      <c r="L11" s="4"/>
      <c r="M11" s="4"/>
      <c r="P11" s="9"/>
      <c r="Q11" s="9"/>
    </row>
    <row r="12" spans="1:20" x14ac:dyDescent="0.3">
      <c r="B12" s="54"/>
      <c r="C12" s="54"/>
      <c r="D12" s="54"/>
      <c r="E12" s="182"/>
      <c r="F12" s="54"/>
      <c r="G12" s="4"/>
      <c r="H12" s="4"/>
      <c r="I12" s="4"/>
      <c r="K12" s="51"/>
      <c r="M12" s="4"/>
      <c r="O12" s="51"/>
    </row>
    <row r="13" spans="1:20" x14ac:dyDescent="0.3">
      <c r="B13" s="54"/>
      <c r="C13" s="54"/>
      <c r="D13" s="54"/>
      <c r="E13" s="182"/>
      <c r="F13" s="54"/>
      <c r="G13" s="4"/>
      <c r="H13" s="4"/>
      <c r="I13" s="4"/>
      <c r="K13" s="51"/>
      <c r="L13" s="4"/>
      <c r="M13" s="4"/>
      <c r="O13" s="51"/>
    </row>
    <row r="14" spans="1:20" x14ac:dyDescent="0.3">
      <c r="B14" s="54"/>
      <c r="C14" s="54"/>
      <c r="D14" s="54"/>
      <c r="E14" s="182"/>
      <c r="F14" s="54"/>
      <c r="G14" s="4"/>
      <c r="H14" s="4"/>
      <c r="I14" s="128" t="s">
        <v>137</v>
      </c>
      <c r="K14" s="51"/>
      <c r="L14" s="4"/>
      <c r="M14" s="128"/>
    </row>
    <row r="15" spans="1:20" x14ac:dyDescent="0.3">
      <c r="A15" s="54" t="s">
        <v>206</v>
      </c>
      <c r="B15" s="4"/>
      <c r="C15" s="4"/>
      <c r="D15" s="4"/>
      <c r="E15" s="180"/>
      <c r="F15" s="4"/>
      <c r="G15" s="4"/>
      <c r="H15" s="4"/>
      <c r="I15" s="4"/>
      <c r="K15" s="51"/>
      <c r="L15" s="4"/>
      <c r="M15" s="4"/>
      <c r="O15" s="51"/>
    </row>
    <row r="16" spans="1:20" ht="66" x14ac:dyDescent="0.3">
      <c r="A16" s="175">
        <v>45505</v>
      </c>
      <c r="B16" s="3" t="s">
        <v>19</v>
      </c>
      <c r="C16" s="3" t="s">
        <v>20</v>
      </c>
      <c r="D16" s="3" t="s">
        <v>113</v>
      </c>
      <c r="E16" s="183" t="s">
        <v>21</v>
      </c>
      <c r="F16" s="2" t="s">
        <v>22</v>
      </c>
      <c r="G16" s="2" t="s">
        <v>23</v>
      </c>
      <c r="H16" s="2" t="s">
        <v>24</v>
      </c>
      <c r="I16" s="2" t="s">
        <v>112</v>
      </c>
      <c r="J16" s="72"/>
      <c r="K16" s="50" t="s">
        <v>151</v>
      </c>
      <c r="L16" s="94" t="s">
        <v>152</v>
      </c>
      <c r="M16" s="101" t="s">
        <v>153</v>
      </c>
      <c r="N16" s="72"/>
      <c r="O16" s="273" t="s">
        <v>168</v>
      </c>
      <c r="P16" s="274"/>
      <c r="Q16" s="274"/>
      <c r="R16" s="275"/>
    </row>
    <row r="17" spans="1:16384" customFormat="1" x14ac:dyDescent="0.3">
      <c r="A17" s="4"/>
      <c r="B17" s="5"/>
      <c r="C17" s="5"/>
      <c r="D17" s="5"/>
      <c r="E17" s="187"/>
      <c r="F17" s="5"/>
      <c r="G17" s="5"/>
      <c r="H17" s="5"/>
      <c r="I17" s="5"/>
      <c r="J17" s="4"/>
      <c r="K17" s="59"/>
      <c r="L17" s="5"/>
      <c r="M17" s="5"/>
      <c r="N17" s="4"/>
      <c r="O17" s="59"/>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s="5" customFormat="1" ht="13.2" x14ac:dyDescent="0.25">
      <c r="A18" s="56"/>
      <c r="B18" s="11"/>
      <c r="C18" s="11" t="s">
        <v>207</v>
      </c>
      <c r="D18" s="11" t="s">
        <v>208</v>
      </c>
      <c r="E18" s="179">
        <v>8759</v>
      </c>
      <c r="F18" s="11">
        <v>0</v>
      </c>
      <c r="G18" s="11">
        <v>0</v>
      </c>
      <c r="H18" s="11">
        <v>0</v>
      </c>
      <c r="I18" s="11" t="s">
        <v>209</v>
      </c>
      <c r="J18" s="4"/>
      <c r="K18" s="11">
        <v>0</v>
      </c>
      <c r="L18" s="11">
        <v>0</v>
      </c>
      <c r="M18" s="11">
        <v>0</v>
      </c>
      <c r="N18" s="4"/>
      <c r="O18" s="248">
        <v>0</v>
      </c>
      <c r="P18" s="249"/>
      <c r="Q18" s="249"/>
      <c r="R18" s="250"/>
      <c r="S18" s="4"/>
      <c r="T18" s="4"/>
      <c r="U18" s="4"/>
      <c r="V18" s="4"/>
    </row>
    <row r="19" spans="1:16384" s="5" customFormat="1" ht="13.2" x14ac:dyDescent="0.25">
      <c r="A19" s="56"/>
      <c r="B19" s="11"/>
      <c r="C19" s="11"/>
      <c r="D19" s="11"/>
      <c r="E19" s="179"/>
      <c r="F19" s="11"/>
      <c r="G19" s="11"/>
      <c r="H19" s="11"/>
      <c r="I19" s="11"/>
      <c r="J19" s="4"/>
      <c r="K19" s="11"/>
      <c r="L19" s="11"/>
      <c r="M19" s="11"/>
      <c r="N19" s="4"/>
      <c r="O19" s="248"/>
      <c r="P19" s="249"/>
      <c r="Q19" s="249"/>
      <c r="R19" s="250"/>
      <c r="S19" s="4"/>
      <c r="T19" s="4"/>
      <c r="U19" s="4"/>
      <c r="V19" s="4"/>
    </row>
    <row r="20" spans="1:16384" s="5" customFormat="1" ht="15" customHeight="1" x14ac:dyDescent="0.25">
      <c r="A20" s="56"/>
      <c r="B20" s="11"/>
      <c r="C20" s="11"/>
      <c r="D20" s="11"/>
      <c r="E20" s="179"/>
      <c r="F20" s="11"/>
      <c r="G20" s="11"/>
      <c r="H20" s="11"/>
      <c r="I20" s="11"/>
      <c r="J20" s="4"/>
      <c r="K20" s="11"/>
      <c r="L20" s="11"/>
      <c r="M20" s="11"/>
      <c r="N20" s="4"/>
      <c r="O20" s="248"/>
      <c r="P20" s="249"/>
      <c r="Q20" s="249"/>
      <c r="R20" s="250"/>
      <c r="S20" s="4"/>
      <c r="T20" s="4"/>
      <c r="U20" s="4"/>
      <c r="V20" s="4"/>
    </row>
    <row r="21" spans="1:16384" s="5" customFormat="1" ht="13.2" x14ac:dyDescent="0.25">
      <c r="A21" s="56"/>
      <c r="B21" s="11"/>
      <c r="C21" s="11"/>
      <c r="D21" s="11"/>
      <c r="E21" s="179"/>
      <c r="F21" s="11"/>
      <c r="G21" s="11"/>
      <c r="H21" s="11"/>
      <c r="I21" s="11"/>
      <c r="J21" s="4"/>
      <c r="K21" s="11"/>
      <c r="L21" s="11"/>
      <c r="M21" s="11"/>
      <c r="N21" s="4"/>
      <c r="O21" s="248"/>
      <c r="P21" s="249"/>
      <c r="Q21" s="249"/>
      <c r="R21" s="250"/>
      <c r="S21" s="4"/>
      <c r="T21" s="4"/>
      <c r="U21" s="4"/>
      <c r="V21" s="4"/>
    </row>
    <row r="22" spans="1:16384" s="5" customFormat="1" ht="13.2" x14ac:dyDescent="0.25">
      <c r="A22" s="56"/>
      <c r="B22" s="11"/>
      <c r="C22" s="11"/>
      <c r="D22" s="11"/>
      <c r="E22" s="179"/>
      <c r="F22" s="11"/>
      <c r="G22" s="11"/>
      <c r="H22" s="11"/>
      <c r="I22" s="11"/>
      <c r="J22" s="4"/>
      <c r="K22" s="11"/>
      <c r="L22" s="11"/>
      <c r="M22" s="11"/>
      <c r="N22" s="4"/>
      <c r="O22" s="248"/>
      <c r="P22" s="249"/>
      <c r="Q22" s="249"/>
      <c r="R22" s="250"/>
      <c r="S22" s="4"/>
      <c r="T22" s="4"/>
      <c r="U22" s="4"/>
      <c r="V22" s="4"/>
    </row>
    <row r="23" spans="1:16384" s="5" customFormat="1" ht="13.2" x14ac:dyDescent="0.25">
      <c r="A23" s="56"/>
      <c r="B23" s="11"/>
      <c r="C23" s="11"/>
      <c r="D23" s="11"/>
      <c r="E23" s="179"/>
      <c r="F23" s="11"/>
      <c r="G23" s="11"/>
      <c r="H23" s="11"/>
      <c r="I23" s="11"/>
      <c r="J23" s="4"/>
      <c r="K23" s="11"/>
      <c r="L23" s="11"/>
      <c r="M23" s="11"/>
      <c r="N23" s="4"/>
      <c r="O23" s="248"/>
      <c r="P23" s="249"/>
      <c r="Q23" s="249"/>
      <c r="R23" s="250"/>
      <c r="S23" s="4"/>
      <c r="T23" s="4"/>
      <c r="U23" s="4"/>
      <c r="V23" s="4"/>
    </row>
    <row r="24" spans="1:16384" s="5" customFormat="1" ht="13.8" thickBot="1" x14ac:dyDescent="0.3">
      <c r="A24" s="56"/>
      <c r="B24" s="95"/>
      <c r="C24" s="95"/>
      <c r="D24" s="95"/>
      <c r="E24" s="184"/>
      <c r="F24" s="95"/>
      <c r="G24" s="95"/>
      <c r="H24" s="95"/>
      <c r="I24" s="95"/>
      <c r="J24" s="4"/>
      <c r="K24" s="95"/>
      <c r="L24" s="95"/>
      <c r="M24" s="95"/>
      <c r="N24" s="4"/>
      <c r="O24" s="251"/>
      <c r="P24" s="252"/>
      <c r="Q24" s="252"/>
      <c r="R24" s="253"/>
      <c r="S24" s="4"/>
      <c r="T24" s="4"/>
      <c r="U24" s="4"/>
      <c r="V24" s="4"/>
    </row>
    <row r="25" spans="1:16384" s="5" customFormat="1" ht="13.8" thickBot="1" x14ac:dyDescent="0.3">
      <c r="A25" s="56"/>
      <c r="B25" s="96" t="s">
        <v>136</v>
      </c>
      <c r="C25" s="97"/>
      <c r="D25" s="97"/>
      <c r="E25" s="185"/>
      <c r="F25" s="98"/>
      <c r="G25" s="98"/>
      <c r="H25" s="98"/>
      <c r="I25" s="102" t="s">
        <v>138</v>
      </c>
      <c r="J25" s="4"/>
      <c r="K25" s="100"/>
      <c r="L25" s="98"/>
      <c r="M25" s="99"/>
      <c r="N25" s="4"/>
      <c r="O25" s="254"/>
      <c r="P25" s="255"/>
      <c r="Q25" s="255"/>
      <c r="R25" s="256"/>
      <c r="S25" s="4"/>
      <c r="T25" s="4"/>
      <c r="U25" s="4"/>
      <c r="V25" s="4"/>
    </row>
    <row r="26" spans="1:16384" s="4" customFormat="1" ht="13.2" x14ac:dyDescent="0.25">
      <c r="A26" s="56"/>
      <c r="E26" s="180"/>
      <c r="K26" s="51"/>
    </row>
    <row r="27" spans="1:16384" customFormat="1" ht="66" x14ac:dyDescent="0.3">
      <c r="A27" s="175">
        <v>45139</v>
      </c>
      <c r="B27" s="3" t="s">
        <v>19</v>
      </c>
      <c r="C27" s="3" t="s">
        <v>20</v>
      </c>
      <c r="D27" s="3" t="s">
        <v>113</v>
      </c>
      <c r="E27" s="183" t="s">
        <v>21</v>
      </c>
      <c r="F27" s="2" t="s">
        <v>22</v>
      </c>
      <c r="G27" s="2" t="s">
        <v>23</v>
      </c>
      <c r="H27" s="2" t="s">
        <v>24</v>
      </c>
      <c r="I27" s="2" t="s">
        <v>112</v>
      </c>
      <c r="J27" s="72"/>
      <c r="K27" s="50" t="s">
        <v>151</v>
      </c>
      <c r="L27" s="94" t="s">
        <v>152</v>
      </c>
      <c r="M27" s="101" t="s">
        <v>153</v>
      </c>
      <c r="N27" s="72"/>
      <c r="O27" s="260" t="s">
        <v>168</v>
      </c>
      <c r="P27" s="261"/>
      <c r="Q27" s="261"/>
      <c r="R27" s="26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5" customFormat="1" ht="13.2" x14ac:dyDescent="0.25">
      <c r="A28" s="56"/>
      <c r="B28" s="11"/>
      <c r="C28" s="11" t="s">
        <v>207</v>
      </c>
      <c r="D28" s="11" t="s">
        <v>208</v>
      </c>
      <c r="E28" s="179">
        <v>8759</v>
      </c>
      <c r="F28" s="11">
        <v>0</v>
      </c>
      <c r="G28" s="11">
        <v>0</v>
      </c>
      <c r="H28" s="11">
        <v>0</v>
      </c>
      <c r="I28" s="11" t="s">
        <v>209</v>
      </c>
      <c r="J28" s="4"/>
      <c r="K28" s="11">
        <v>0</v>
      </c>
      <c r="L28" s="11">
        <v>0</v>
      </c>
      <c r="M28" s="11">
        <v>0</v>
      </c>
      <c r="N28" s="4"/>
      <c r="O28" s="248">
        <v>0</v>
      </c>
      <c r="P28" s="249"/>
      <c r="Q28" s="249"/>
      <c r="R28" s="250"/>
      <c r="S28" s="4"/>
      <c r="T28" s="4"/>
      <c r="U28" s="4"/>
      <c r="V28" s="4"/>
    </row>
    <row r="29" spans="1:16384" customFormat="1" x14ac:dyDescent="0.3">
      <c r="A29" s="56"/>
      <c r="B29" s="11"/>
      <c r="C29" s="11"/>
      <c r="D29" s="11"/>
      <c r="E29" s="179"/>
      <c r="F29" s="11"/>
      <c r="G29" s="11"/>
      <c r="H29" s="11"/>
      <c r="I29" s="11"/>
      <c r="J29" s="4"/>
      <c r="K29" s="11"/>
      <c r="L29" s="11"/>
      <c r="M29" s="11"/>
      <c r="N29" s="4"/>
      <c r="O29" s="248"/>
      <c r="P29" s="249"/>
      <c r="Q29" s="249"/>
      <c r="R29" s="250"/>
      <c r="S29" s="266"/>
      <c r="T29" s="266"/>
      <c r="U29" s="266"/>
      <c r="V29" s="266"/>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c r="XFD29" s="265"/>
    </row>
    <row r="30" spans="1:16384" customFormat="1" x14ac:dyDescent="0.3">
      <c r="A30" s="56"/>
      <c r="B30" s="11"/>
      <c r="C30" s="11"/>
      <c r="D30" s="11"/>
      <c r="E30" s="179"/>
      <c r="F30" s="11"/>
      <c r="G30" s="11"/>
      <c r="H30" s="11"/>
      <c r="I30" s="11"/>
      <c r="J30" s="4"/>
      <c r="K30" s="11"/>
      <c r="L30" s="11"/>
      <c r="M30" s="11"/>
      <c r="N30" s="4"/>
      <c r="O30" s="248"/>
      <c r="P30" s="249"/>
      <c r="Q30" s="249"/>
      <c r="R30" s="250"/>
      <c r="S30" s="266"/>
      <c r="T30" s="266"/>
      <c r="U30" s="266"/>
      <c r="V30" s="266"/>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customFormat="1" x14ac:dyDescent="0.3">
      <c r="A31" s="56"/>
      <c r="B31" s="11"/>
      <c r="C31" s="11"/>
      <c r="D31" s="11"/>
      <c r="E31" s="179"/>
      <c r="F31" s="11"/>
      <c r="G31" s="11"/>
      <c r="H31" s="11"/>
      <c r="I31" s="11"/>
      <c r="J31" s="4"/>
      <c r="K31" s="11"/>
      <c r="L31" s="11"/>
      <c r="M31" s="11"/>
      <c r="N31" s="4"/>
      <c r="O31" s="248"/>
      <c r="P31" s="249"/>
      <c r="Q31" s="249"/>
      <c r="R31" s="250"/>
      <c r="S31" s="266"/>
      <c r="T31" s="266"/>
      <c r="U31" s="266"/>
      <c r="V31" s="266"/>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c r="XFD31" s="265"/>
    </row>
    <row r="32" spans="1:16384" customFormat="1" x14ac:dyDescent="0.3">
      <c r="A32" s="56"/>
      <c r="B32" s="11"/>
      <c r="C32" s="11"/>
      <c r="D32" s="11"/>
      <c r="E32" s="179"/>
      <c r="F32" s="11"/>
      <c r="G32" s="11"/>
      <c r="H32" s="11"/>
      <c r="I32" s="11"/>
      <c r="J32" s="4"/>
      <c r="K32" s="11"/>
      <c r="L32" s="11"/>
      <c r="M32" s="11"/>
      <c r="N32" s="4"/>
      <c r="O32" s="248"/>
      <c r="P32" s="249"/>
      <c r="Q32" s="249"/>
      <c r="R32" s="250"/>
      <c r="S32" s="266"/>
      <c r="T32" s="266"/>
      <c r="U32" s="266"/>
      <c r="V32" s="266"/>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c r="XFD32" s="265"/>
    </row>
    <row r="33" spans="1:16384" customFormat="1" x14ac:dyDescent="0.3">
      <c r="A33" s="56"/>
      <c r="B33" s="11"/>
      <c r="C33" s="11"/>
      <c r="D33" s="11"/>
      <c r="E33" s="179"/>
      <c r="F33" s="11"/>
      <c r="G33" s="11"/>
      <c r="H33" s="11"/>
      <c r="I33" s="11"/>
      <c r="J33" s="4"/>
      <c r="K33" s="11"/>
      <c r="L33" s="11"/>
      <c r="M33" s="11"/>
      <c r="N33" s="4"/>
      <c r="O33" s="248"/>
      <c r="P33" s="249"/>
      <c r="Q33" s="249"/>
      <c r="R33" s="250"/>
      <c r="S33" s="266"/>
      <c r="T33" s="266"/>
      <c r="U33" s="266"/>
      <c r="V33" s="266"/>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c r="XFD33" s="265"/>
    </row>
    <row r="34" spans="1:16384" customFormat="1" x14ac:dyDescent="0.3">
      <c r="A34" s="56"/>
      <c r="B34" s="11"/>
      <c r="C34" s="11"/>
      <c r="D34" s="11"/>
      <c r="E34" s="179"/>
      <c r="F34" s="11"/>
      <c r="G34" s="11"/>
      <c r="H34" s="11"/>
      <c r="I34" s="11"/>
      <c r="J34" s="4"/>
      <c r="K34" s="11"/>
      <c r="L34" s="11"/>
      <c r="M34" s="11"/>
      <c r="N34" s="4"/>
      <c r="O34" s="248"/>
      <c r="P34" s="249"/>
      <c r="Q34" s="249"/>
      <c r="R34" s="250"/>
      <c r="S34" s="266"/>
      <c r="T34" s="266"/>
      <c r="U34" s="266"/>
      <c r="V34" s="266"/>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c r="XFD34" s="265"/>
    </row>
    <row r="35" spans="1:16384" customFormat="1" ht="15" thickBot="1" x14ac:dyDescent="0.35">
      <c r="A35" s="56"/>
      <c r="B35" s="95"/>
      <c r="C35" s="95"/>
      <c r="D35" s="95"/>
      <c r="E35" s="184"/>
      <c r="F35" s="95"/>
      <c r="G35" s="95"/>
      <c r="H35" s="95"/>
      <c r="I35" s="95"/>
      <c r="J35" s="4"/>
      <c r="K35" s="95"/>
      <c r="L35" s="95"/>
      <c r="M35" s="95"/>
      <c r="N35" s="4"/>
      <c r="O35" s="257"/>
      <c r="P35" s="258"/>
      <c r="Q35" s="258"/>
      <c r="R35" s="259"/>
      <c r="S35" s="266"/>
      <c r="T35" s="266"/>
      <c r="U35" s="266"/>
      <c r="V35" s="266"/>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ht="15" thickBot="1" x14ac:dyDescent="0.35">
      <c r="A36" s="56"/>
      <c r="B36" s="96" t="s">
        <v>136</v>
      </c>
      <c r="C36" s="97"/>
      <c r="D36" s="97"/>
      <c r="E36" s="185"/>
      <c r="F36" s="98"/>
      <c r="G36" s="98"/>
      <c r="H36" s="98"/>
      <c r="I36" s="102" t="s">
        <v>138</v>
      </c>
      <c r="J36" s="4"/>
      <c r="K36" s="98"/>
      <c r="L36" s="98"/>
      <c r="M36" s="98"/>
      <c r="N36" s="4"/>
      <c r="O36" s="254"/>
      <c r="P36" s="255"/>
      <c r="Q36" s="255"/>
      <c r="R36" s="256"/>
      <c r="S36" s="266"/>
      <c r="T36" s="266"/>
      <c r="U36" s="266"/>
      <c r="V36" s="266"/>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s="4" customFormat="1" ht="13.2" x14ac:dyDescent="0.25">
      <c r="A37" s="56"/>
      <c r="E37" s="180"/>
      <c r="K37" s="51"/>
    </row>
    <row r="38" spans="1:16384" ht="66" x14ac:dyDescent="0.3">
      <c r="A38" s="175">
        <v>43678</v>
      </c>
      <c r="B38" s="3" t="s">
        <v>19</v>
      </c>
      <c r="C38" s="3" t="s">
        <v>20</v>
      </c>
      <c r="D38" s="3" t="s">
        <v>113</v>
      </c>
      <c r="E38" s="183" t="s">
        <v>21</v>
      </c>
      <c r="F38" s="2" t="s">
        <v>22</v>
      </c>
      <c r="G38" s="2" t="s">
        <v>23</v>
      </c>
      <c r="H38" s="2" t="s">
        <v>24</v>
      </c>
      <c r="I38" s="2" t="s">
        <v>112</v>
      </c>
      <c r="J38" s="72"/>
      <c r="K38" s="50" t="s">
        <v>151</v>
      </c>
      <c r="L38" s="94" t="s">
        <v>152</v>
      </c>
      <c r="M38" s="101" t="s">
        <v>153</v>
      </c>
      <c r="N38" s="72"/>
      <c r="O38" s="260" t="s">
        <v>168</v>
      </c>
      <c r="P38" s="261"/>
      <c r="Q38" s="261"/>
      <c r="R38" s="262"/>
      <c r="U38" s="4"/>
      <c r="V38" s="4"/>
    </row>
    <row r="39" spans="1:16384" x14ac:dyDescent="0.3">
      <c r="A39" s="56"/>
      <c r="B39" s="11"/>
      <c r="C39" s="11" t="s">
        <v>207</v>
      </c>
      <c r="D39" s="11" t="s">
        <v>208</v>
      </c>
      <c r="E39" s="179">
        <v>8759</v>
      </c>
      <c r="F39" s="11">
        <v>0</v>
      </c>
      <c r="G39" s="11">
        <v>0</v>
      </c>
      <c r="H39" s="11">
        <v>0</v>
      </c>
      <c r="I39" s="11">
        <v>0</v>
      </c>
      <c r="K39" s="11">
        <v>0</v>
      </c>
      <c r="L39" s="11">
        <v>0</v>
      </c>
      <c r="M39" s="11">
        <v>0</v>
      </c>
      <c r="O39" s="248">
        <v>0</v>
      </c>
      <c r="P39" s="249"/>
      <c r="Q39" s="249"/>
      <c r="R39" s="250"/>
      <c r="U39" s="4"/>
      <c r="V39" s="4"/>
    </row>
    <row r="40" spans="1:16384" x14ac:dyDescent="0.3">
      <c r="A40" s="56"/>
      <c r="B40" s="11"/>
      <c r="C40" s="11"/>
      <c r="D40" s="11"/>
      <c r="E40" s="179"/>
      <c r="F40" s="11"/>
      <c r="G40" s="11"/>
      <c r="H40" s="11"/>
      <c r="I40" s="11"/>
      <c r="K40" s="11"/>
      <c r="L40" s="11"/>
      <c r="M40" s="11"/>
      <c r="O40" s="248"/>
      <c r="P40" s="249"/>
      <c r="Q40" s="249"/>
      <c r="R40" s="250"/>
      <c r="U40" s="4"/>
      <c r="V40" s="4"/>
    </row>
    <row r="41" spans="1:16384" x14ac:dyDescent="0.3">
      <c r="A41" s="56"/>
      <c r="B41" s="11"/>
      <c r="C41" s="11"/>
      <c r="D41" s="11"/>
      <c r="E41" s="179"/>
      <c r="F41" s="11"/>
      <c r="G41" s="11"/>
      <c r="H41" s="11"/>
      <c r="I41" s="11"/>
      <c r="K41" s="11"/>
      <c r="L41" s="11"/>
      <c r="M41" s="11"/>
      <c r="O41" s="248"/>
      <c r="P41" s="249"/>
      <c r="Q41" s="249"/>
      <c r="R41" s="250"/>
      <c r="U41" s="4"/>
      <c r="V41" s="4"/>
    </row>
    <row r="42" spans="1:16384" x14ac:dyDescent="0.3">
      <c r="A42" s="56"/>
      <c r="B42" s="11"/>
      <c r="C42" s="11"/>
      <c r="D42" s="11"/>
      <c r="E42" s="179"/>
      <c r="F42" s="11"/>
      <c r="G42" s="11"/>
      <c r="H42" s="11"/>
      <c r="I42" s="11"/>
      <c r="K42" s="11"/>
      <c r="L42" s="11"/>
      <c r="M42" s="11"/>
      <c r="O42" s="248"/>
      <c r="P42" s="249"/>
      <c r="Q42" s="249"/>
      <c r="R42" s="250"/>
      <c r="U42" s="4"/>
      <c r="V42" s="4"/>
    </row>
    <row r="43" spans="1:16384" x14ac:dyDescent="0.3">
      <c r="A43" s="56"/>
      <c r="B43" s="11"/>
      <c r="C43" s="11"/>
      <c r="D43" s="11"/>
      <c r="E43" s="179"/>
      <c r="F43" s="11"/>
      <c r="G43" s="11"/>
      <c r="H43" s="11"/>
      <c r="I43" s="11"/>
      <c r="K43" s="11"/>
      <c r="L43" s="11"/>
      <c r="M43" s="11"/>
      <c r="O43" s="248"/>
      <c r="P43" s="249"/>
      <c r="Q43" s="249"/>
      <c r="R43" s="250"/>
      <c r="U43" s="4"/>
      <c r="V43" s="4"/>
    </row>
    <row r="44" spans="1:16384" x14ac:dyDescent="0.3">
      <c r="A44" s="56"/>
      <c r="B44" s="11"/>
      <c r="C44" s="11"/>
      <c r="D44" s="11"/>
      <c r="E44" s="179"/>
      <c r="F44" s="11"/>
      <c r="G44" s="11"/>
      <c r="H44" s="11"/>
      <c r="I44" s="11"/>
      <c r="K44" s="11"/>
      <c r="L44" s="11"/>
      <c r="M44" s="11"/>
      <c r="O44" s="248"/>
      <c r="P44" s="249"/>
      <c r="Q44" s="249"/>
      <c r="R44" s="250"/>
      <c r="U44" s="4"/>
      <c r="V44" s="4"/>
    </row>
    <row r="45" spans="1:16384" x14ac:dyDescent="0.3">
      <c r="A45" s="56"/>
      <c r="B45" s="11"/>
      <c r="C45" s="11"/>
      <c r="D45" s="11"/>
      <c r="E45" s="179"/>
      <c r="F45" s="11"/>
      <c r="G45" s="11"/>
      <c r="H45" s="11"/>
      <c r="I45" s="11"/>
      <c r="K45" s="11"/>
      <c r="L45" s="11"/>
      <c r="M45" s="11"/>
      <c r="O45" s="248"/>
      <c r="P45" s="249"/>
      <c r="Q45" s="249"/>
      <c r="R45" s="250"/>
      <c r="U45" s="4"/>
      <c r="V45" s="4"/>
    </row>
    <row r="46" spans="1:16384" ht="15" thickBot="1" x14ac:dyDescent="0.35">
      <c r="A46" s="56"/>
      <c r="B46" s="95"/>
      <c r="C46" s="95"/>
      <c r="D46" s="95"/>
      <c r="E46" s="184"/>
      <c r="F46" s="95"/>
      <c r="G46" s="95"/>
      <c r="H46" s="95"/>
      <c r="I46" s="95"/>
      <c r="K46" s="95"/>
      <c r="L46" s="95"/>
      <c r="M46" s="95"/>
      <c r="O46" s="257"/>
      <c r="P46" s="258"/>
      <c r="Q46" s="258"/>
      <c r="R46" s="259"/>
      <c r="U46" s="4"/>
      <c r="V46" s="4"/>
    </row>
    <row r="47" spans="1:16384" ht="15" thickBot="1" x14ac:dyDescent="0.35">
      <c r="A47" s="56"/>
      <c r="B47" s="96" t="s">
        <v>136</v>
      </c>
      <c r="C47" s="97"/>
      <c r="D47" s="97"/>
      <c r="E47" s="185"/>
      <c r="F47" s="98"/>
      <c r="G47" s="98"/>
      <c r="H47" s="98"/>
      <c r="I47" s="102" t="s">
        <v>138</v>
      </c>
      <c r="K47" s="98"/>
      <c r="L47" s="98"/>
      <c r="M47" s="98"/>
      <c r="O47" s="254"/>
      <c r="P47" s="255"/>
      <c r="Q47" s="255"/>
      <c r="R47" s="256"/>
      <c r="U47" s="4"/>
      <c r="V47" s="4"/>
    </row>
    <row r="48" spans="1:16384" s="4" customFormat="1" ht="13.8" thickBot="1" x14ac:dyDescent="0.3">
      <c r="A48" s="56"/>
      <c r="E48" s="180"/>
      <c r="K48" s="51"/>
    </row>
    <row r="49" spans="1:22" ht="66" x14ac:dyDescent="0.3">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63" t="s">
        <v>168</v>
      </c>
      <c r="P49" s="264"/>
      <c r="Q49" s="264"/>
      <c r="R49" s="264"/>
      <c r="U49" s="4"/>
      <c r="V49" s="4"/>
    </row>
    <row r="50" spans="1:22" x14ac:dyDescent="0.3">
      <c r="A50" s="56"/>
      <c r="B50" s="11"/>
      <c r="C50" s="11"/>
      <c r="D50" s="11"/>
      <c r="E50" s="179"/>
      <c r="F50" s="11"/>
      <c r="G50" s="11"/>
      <c r="H50" s="11"/>
      <c r="I50" s="11"/>
      <c r="K50" s="11"/>
      <c r="L50" s="11"/>
      <c r="M50" s="11"/>
      <c r="O50" s="248"/>
      <c r="P50" s="249"/>
      <c r="Q50" s="249"/>
      <c r="R50" s="250"/>
      <c r="U50" s="4"/>
      <c r="V50" s="4"/>
    </row>
    <row r="51" spans="1:22" x14ac:dyDescent="0.3">
      <c r="A51" s="56"/>
      <c r="B51" s="11"/>
      <c r="C51" s="11"/>
      <c r="D51" s="11"/>
      <c r="E51" s="179"/>
      <c r="F51" s="11"/>
      <c r="G51" s="11"/>
      <c r="H51" s="11"/>
      <c r="I51" s="11"/>
      <c r="K51" s="11"/>
      <c r="L51" s="11"/>
      <c r="M51" s="11"/>
      <c r="O51" s="248"/>
      <c r="P51" s="249"/>
      <c r="Q51" s="249"/>
      <c r="R51" s="250"/>
      <c r="U51" s="4"/>
      <c r="V51" s="4"/>
    </row>
    <row r="52" spans="1:22" x14ac:dyDescent="0.3">
      <c r="A52" s="56"/>
      <c r="B52" s="11"/>
      <c r="C52" s="11"/>
      <c r="D52" s="11"/>
      <c r="E52" s="179"/>
      <c r="F52" s="11"/>
      <c r="G52" s="11"/>
      <c r="H52" s="11"/>
      <c r="I52" s="11"/>
      <c r="K52" s="11"/>
      <c r="L52" s="11"/>
      <c r="M52" s="11"/>
      <c r="O52" s="248"/>
      <c r="P52" s="249"/>
      <c r="Q52" s="249"/>
      <c r="R52" s="250"/>
      <c r="U52" s="4"/>
      <c r="V52" s="4"/>
    </row>
    <row r="53" spans="1:22" x14ac:dyDescent="0.3">
      <c r="A53" s="56"/>
      <c r="B53" s="11"/>
      <c r="C53" s="11"/>
      <c r="D53" s="11"/>
      <c r="E53" s="179"/>
      <c r="F53" s="11"/>
      <c r="G53" s="11"/>
      <c r="H53" s="11"/>
      <c r="I53" s="11"/>
      <c r="K53" s="11"/>
      <c r="L53" s="11"/>
      <c r="M53" s="11"/>
      <c r="O53" s="248"/>
      <c r="P53" s="249"/>
      <c r="Q53" s="249"/>
      <c r="R53" s="250"/>
      <c r="U53" s="4"/>
      <c r="V53" s="4"/>
    </row>
    <row r="54" spans="1:22" x14ac:dyDescent="0.3">
      <c r="A54" s="56"/>
      <c r="B54" s="11"/>
      <c r="C54" s="11"/>
      <c r="D54" s="11"/>
      <c r="E54" s="179"/>
      <c r="F54" s="11"/>
      <c r="G54" s="11"/>
      <c r="H54" s="11"/>
      <c r="I54" s="11"/>
      <c r="K54" s="11"/>
      <c r="L54" s="11"/>
      <c r="M54" s="11"/>
      <c r="O54" s="248"/>
      <c r="P54" s="249"/>
      <c r="Q54" s="249"/>
      <c r="R54" s="250"/>
      <c r="U54" s="4"/>
      <c r="V54" s="4"/>
    </row>
    <row r="55" spans="1:22" x14ac:dyDescent="0.3">
      <c r="A55" s="56"/>
      <c r="B55" s="11"/>
      <c r="C55" s="11"/>
      <c r="D55" s="11"/>
      <c r="E55" s="179"/>
      <c r="F55" s="11"/>
      <c r="G55" s="11"/>
      <c r="H55" s="11"/>
      <c r="I55" s="11"/>
      <c r="K55" s="11"/>
      <c r="L55" s="11"/>
      <c r="M55" s="11"/>
      <c r="O55" s="248"/>
      <c r="P55" s="249"/>
      <c r="Q55" s="249"/>
      <c r="R55" s="250"/>
      <c r="U55" s="4"/>
      <c r="V55" s="4"/>
    </row>
    <row r="56" spans="1:22" ht="15" thickBot="1" x14ac:dyDescent="0.35">
      <c r="A56" s="56"/>
      <c r="B56" s="95"/>
      <c r="C56" s="95"/>
      <c r="D56" s="95"/>
      <c r="E56" s="184"/>
      <c r="F56" s="95"/>
      <c r="G56" s="95"/>
      <c r="H56" s="95"/>
      <c r="I56" s="95"/>
      <c r="K56" s="95"/>
      <c r="L56" s="95"/>
      <c r="M56" s="95"/>
      <c r="O56" s="251"/>
      <c r="P56" s="252"/>
      <c r="Q56" s="252"/>
      <c r="R56" s="253"/>
      <c r="U56" s="4"/>
      <c r="V56" s="4"/>
    </row>
    <row r="57" spans="1:22" ht="15" thickBot="1" x14ac:dyDescent="0.35">
      <c r="A57" s="56"/>
      <c r="B57" s="96" t="s">
        <v>136</v>
      </c>
      <c r="C57" s="97"/>
      <c r="D57" s="97"/>
      <c r="E57" s="185"/>
      <c r="F57" s="98"/>
      <c r="G57" s="98"/>
      <c r="H57" s="98"/>
      <c r="I57" s="102" t="s">
        <v>138</v>
      </c>
      <c r="K57" s="98"/>
      <c r="L57" s="98"/>
      <c r="M57" s="98"/>
      <c r="O57" s="254"/>
      <c r="P57" s="255"/>
      <c r="Q57" s="255"/>
      <c r="R57" s="256"/>
      <c r="U57" s="4"/>
      <c r="V57" s="4"/>
    </row>
    <row r="58" spans="1:22" s="4" customFormat="1" ht="13.2" x14ac:dyDescent="0.25">
      <c r="A58" s="56"/>
      <c r="E58" s="180"/>
      <c r="K58" s="51"/>
    </row>
    <row r="59" spans="1:22" ht="66" x14ac:dyDescent="0.3">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45" t="s">
        <v>168</v>
      </c>
      <c r="P59" s="246"/>
      <c r="Q59" s="246"/>
      <c r="R59" s="247"/>
      <c r="U59" s="4"/>
      <c r="V59" s="4"/>
    </row>
    <row r="60" spans="1:22" x14ac:dyDescent="0.3">
      <c r="A60" s="56"/>
      <c r="B60" s="11"/>
      <c r="C60" s="11"/>
      <c r="D60" s="11"/>
      <c r="E60" s="179"/>
      <c r="F60" s="11"/>
      <c r="G60" s="11"/>
      <c r="H60" s="11"/>
      <c r="I60" s="11"/>
      <c r="K60" s="11"/>
      <c r="L60" s="11"/>
      <c r="M60" s="11"/>
      <c r="O60" s="248"/>
      <c r="P60" s="249"/>
      <c r="Q60" s="249"/>
      <c r="R60" s="250"/>
      <c r="U60" s="4"/>
      <c r="V60" s="4"/>
    </row>
    <row r="61" spans="1:22" x14ac:dyDescent="0.3">
      <c r="A61" s="56"/>
      <c r="B61" s="11"/>
      <c r="C61" s="11"/>
      <c r="D61" s="11"/>
      <c r="E61" s="179"/>
      <c r="F61" s="11"/>
      <c r="G61" s="11"/>
      <c r="H61" s="11"/>
      <c r="I61" s="11"/>
      <c r="K61" s="11"/>
      <c r="L61" s="11"/>
      <c r="M61" s="11"/>
      <c r="O61" s="248"/>
      <c r="P61" s="249"/>
      <c r="Q61" s="249"/>
      <c r="R61" s="250"/>
      <c r="U61" s="4"/>
      <c r="V61" s="4"/>
    </row>
    <row r="62" spans="1:22" x14ac:dyDescent="0.3">
      <c r="A62" s="56"/>
      <c r="B62" s="11"/>
      <c r="C62" s="11"/>
      <c r="D62" s="11"/>
      <c r="E62" s="179"/>
      <c r="F62" s="11"/>
      <c r="G62" s="11"/>
      <c r="H62" s="11"/>
      <c r="I62" s="11"/>
      <c r="K62" s="11"/>
      <c r="L62" s="11"/>
      <c r="M62" s="11"/>
      <c r="O62" s="248"/>
      <c r="P62" s="249"/>
      <c r="Q62" s="249"/>
      <c r="R62" s="250"/>
      <c r="U62" s="4"/>
      <c r="V62" s="4"/>
    </row>
    <row r="63" spans="1:22" x14ac:dyDescent="0.3">
      <c r="A63" s="56"/>
      <c r="B63" s="11"/>
      <c r="C63" s="11"/>
      <c r="D63" s="11"/>
      <c r="E63" s="179"/>
      <c r="F63" s="11"/>
      <c r="G63" s="11"/>
      <c r="H63" s="11"/>
      <c r="I63" s="11"/>
      <c r="K63" s="11"/>
      <c r="L63" s="11"/>
      <c r="M63" s="11"/>
      <c r="O63" s="248"/>
      <c r="P63" s="249"/>
      <c r="Q63" s="249"/>
      <c r="R63" s="250"/>
      <c r="U63" s="4"/>
      <c r="V63" s="4"/>
    </row>
    <row r="64" spans="1:22" x14ac:dyDescent="0.3">
      <c r="A64" s="56"/>
      <c r="B64" s="11"/>
      <c r="C64" s="11"/>
      <c r="D64" s="11"/>
      <c r="E64" s="179"/>
      <c r="F64" s="11"/>
      <c r="G64" s="11"/>
      <c r="H64" s="11"/>
      <c r="I64" s="11"/>
      <c r="K64" s="11"/>
      <c r="L64" s="11"/>
      <c r="M64" s="11"/>
      <c r="O64" s="248"/>
      <c r="P64" s="249"/>
      <c r="Q64" s="249"/>
      <c r="R64" s="250"/>
      <c r="U64" s="4"/>
      <c r="V64" s="4"/>
    </row>
    <row r="65" spans="1:22" x14ac:dyDescent="0.3">
      <c r="A65" s="56"/>
      <c r="B65" s="11"/>
      <c r="C65" s="11"/>
      <c r="D65" s="11"/>
      <c r="E65" s="179"/>
      <c r="F65" s="11"/>
      <c r="G65" s="11"/>
      <c r="H65" s="11"/>
      <c r="I65" s="11"/>
      <c r="K65" s="11"/>
      <c r="L65" s="11"/>
      <c r="M65" s="11"/>
      <c r="O65" s="248"/>
      <c r="P65" s="249"/>
      <c r="Q65" s="249"/>
      <c r="R65" s="250"/>
      <c r="U65" s="4"/>
      <c r="V65" s="4"/>
    </row>
    <row r="66" spans="1:22" ht="15" thickBot="1" x14ac:dyDescent="0.35">
      <c r="A66" s="56"/>
      <c r="B66" s="95"/>
      <c r="C66" s="95"/>
      <c r="D66" s="95"/>
      <c r="E66" s="184"/>
      <c r="F66" s="95"/>
      <c r="G66" s="95"/>
      <c r="H66" s="95"/>
      <c r="I66" s="95"/>
      <c r="K66" s="95"/>
      <c r="L66" s="95"/>
      <c r="M66" s="95"/>
      <c r="O66" s="251"/>
      <c r="P66" s="252"/>
      <c r="Q66" s="252"/>
      <c r="R66" s="253"/>
      <c r="U66" s="4"/>
      <c r="V66" s="4"/>
    </row>
    <row r="67" spans="1:22" ht="15" thickBot="1" x14ac:dyDescent="0.35">
      <c r="A67" s="56"/>
      <c r="B67" s="96" t="s">
        <v>136</v>
      </c>
      <c r="C67" s="97"/>
      <c r="D67" s="97"/>
      <c r="E67" s="185"/>
      <c r="F67" s="98"/>
      <c r="G67" s="98"/>
      <c r="H67" s="98"/>
      <c r="I67" s="102" t="s">
        <v>138</v>
      </c>
      <c r="K67" s="98"/>
      <c r="L67" s="98"/>
      <c r="M67" s="98"/>
      <c r="O67" s="254"/>
      <c r="P67" s="255"/>
      <c r="Q67" s="255"/>
      <c r="R67" s="256"/>
      <c r="U67" s="4"/>
      <c r="V67" s="4"/>
    </row>
    <row r="68" spans="1:22" s="4" customFormat="1" ht="13.2" x14ac:dyDescent="0.25">
      <c r="A68" s="56"/>
      <c r="E68" s="180"/>
      <c r="K68" s="51"/>
    </row>
    <row r="69" spans="1:22" ht="66" x14ac:dyDescent="0.3">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45" t="s">
        <v>168</v>
      </c>
      <c r="P69" s="246"/>
      <c r="Q69" s="246"/>
      <c r="R69" s="247"/>
      <c r="U69" s="4"/>
      <c r="V69" s="4"/>
    </row>
    <row r="70" spans="1:22" x14ac:dyDescent="0.3">
      <c r="A70" s="56"/>
      <c r="B70" s="11"/>
      <c r="C70" s="11"/>
      <c r="D70" s="11"/>
      <c r="E70" s="179"/>
      <c r="F70" s="11"/>
      <c r="G70" s="11"/>
      <c r="H70" s="11"/>
      <c r="I70" s="11"/>
      <c r="K70" s="11"/>
      <c r="L70" s="11"/>
      <c r="M70" s="11"/>
      <c r="O70" s="248"/>
      <c r="P70" s="249"/>
      <c r="Q70" s="249"/>
      <c r="R70" s="250"/>
      <c r="U70" s="4"/>
      <c r="V70" s="4"/>
    </row>
    <row r="71" spans="1:22" x14ac:dyDescent="0.3">
      <c r="A71" s="56"/>
      <c r="B71" s="11"/>
      <c r="C71" s="11"/>
      <c r="D71" s="11"/>
      <c r="E71" s="179"/>
      <c r="F71" s="11"/>
      <c r="G71" s="11"/>
      <c r="H71" s="11"/>
      <c r="I71" s="11"/>
      <c r="K71" s="11"/>
      <c r="L71" s="11"/>
      <c r="M71" s="11"/>
      <c r="O71" s="248"/>
      <c r="P71" s="249"/>
      <c r="Q71" s="249"/>
      <c r="R71" s="250"/>
      <c r="U71" s="4"/>
      <c r="V71" s="4"/>
    </row>
    <row r="72" spans="1:22" x14ac:dyDescent="0.3">
      <c r="A72" s="56"/>
      <c r="B72" s="11"/>
      <c r="C72" s="11"/>
      <c r="D72" s="11"/>
      <c r="E72" s="179"/>
      <c r="F72" s="11"/>
      <c r="G72" s="11"/>
      <c r="H72" s="11"/>
      <c r="I72" s="11"/>
      <c r="K72" s="11"/>
      <c r="L72" s="11"/>
      <c r="M72" s="11"/>
      <c r="O72" s="248"/>
      <c r="P72" s="249"/>
      <c r="Q72" s="249"/>
      <c r="R72" s="250"/>
      <c r="U72" s="4"/>
      <c r="V72" s="4"/>
    </row>
    <row r="73" spans="1:22" x14ac:dyDescent="0.3">
      <c r="A73" s="56"/>
      <c r="B73" s="11"/>
      <c r="C73" s="11"/>
      <c r="D73" s="11"/>
      <c r="E73" s="179"/>
      <c r="F73" s="11"/>
      <c r="G73" s="11"/>
      <c r="H73" s="11"/>
      <c r="I73" s="11"/>
      <c r="K73" s="11"/>
      <c r="L73" s="11"/>
      <c r="M73" s="11"/>
      <c r="O73" s="248"/>
      <c r="P73" s="249"/>
      <c r="Q73" s="249"/>
      <c r="R73" s="250"/>
      <c r="U73" s="4"/>
      <c r="V73" s="4"/>
    </row>
    <row r="74" spans="1:22" x14ac:dyDescent="0.3">
      <c r="A74" s="56"/>
      <c r="B74" s="11"/>
      <c r="C74" s="11"/>
      <c r="D74" s="11"/>
      <c r="E74" s="179"/>
      <c r="F74" s="11"/>
      <c r="G74" s="11"/>
      <c r="H74" s="11"/>
      <c r="I74" s="11"/>
      <c r="K74" s="11"/>
      <c r="L74" s="11"/>
      <c r="M74" s="11"/>
      <c r="O74" s="248"/>
      <c r="P74" s="249"/>
      <c r="Q74" s="249"/>
      <c r="R74" s="250"/>
      <c r="U74" s="4"/>
      <c r="V74" s="4"/>
    </row>
    <row r="75" spans="1:22" x14ac:dyDescent="0.3">
      <c r="A75" s="56"/>
      <c r="B75" s="11"/>
      <c r="C75" s="11"/>
      <c r="D75" s="11"/>
      <c r="E75" s="179"/>
      <c r="F75" s="11"/>
      <c r="G75" s="11"/>
      <c r="H75" s="11"/>
      <c r="I75" s="11"/>
      <c r="K75" s="11"/>
      <c r="L75" s="11"/>
      <c r="M75" s="11"/>
      <c r="O75" s="248"/>
      <c r="P75" s="249"/>
      <c r="Q75" s="249"/>
      <c r="R75" s="250"/>
      <c r="U75" s="4"/>
      <c r="V75" s="4"/>
    </row>
    <row r="76" spans="1:22" ht="15" thickBot="1" x14ac:dyDescent="0.35">
      <c r="A76" s="56"/>
      <c r="B76" s="95"/>
      <c r="C76" s="95"/>
      <c r="D76" s="95"/>
      <c r="E76" s="184"/>
      <c r="F76" s="95"/>
      <c r="G76" s="95"/>
      <c r="H76" s="95"/>
      <c r="I76" s="95"/>
      <c r="K76" s="95"/>
      <c r="L76" s="95"/>
      <c r="M76" s="95"/>
      <c r="O76" s="251"/>
      <c r="P76" s="252"/>
      <c r="Q76" s="252"/>
      <c r="R76" s="253"/>
      <c r="U76" s="4"/>
      <c r="V76" s="4"/>
    </row>
    <row r="77" spans="1:22" ht="15" thickBot="1" x14ac:dyDescent="0.35">
      <c r="A77" s="56"/>
      <c r="B77" s="96" t="s">
        <v>136</v>
      </c>
      <c r="C77" s="97"/>
      <c r="D77" s="97"/>
      <c r="E77" s="185"/>
      <c r="F77" s="98"/>
      <c r="G77" s="98"/>
      <c r="H77" s="98"/>
      <c r="I77" s="102" t="s">
        <v>138</v>
      </c>
      <c r="K77" s="100"/>
      <c r="L77" s="98"/>
      <c r="M77" s="99"/>
      <c r="O77" s="254"/>
      <c r="P77" s="255"/>
      <c r="Q77" s="255"/>
      <c r="R77" s="256"/>
      <c r="U77" s="4"/>
      <c r="V77" s="4"/>
    </row>
    <row r="78" spans="1:22" s="4" customFormat="1" ht="13.2" x14ac:dyDescent="0.25">
      <c r="A78" s="56"/>
      <c r="E78" s="180"/>
    </row>
    <row r="79" spans="1:22" s="4" customFormat="1" ht="13.2" x14ac:dyDescent="0.25">
      <c r="E79" s="180"/>
    </row>
    <row r="80" spans="1:22" s="4" customFormat="1" ht="13.2" hidden="1" x14ac:dyDescent="0.25">
      <c r="E80" s="180"/>
      <c r="K80" s="51"/>
      <c r="O80" s="51"/>
    </row>
    <row r="81" spans="5:15" s="4" customFormat="1" ht="13.2" hidden="1" x14ac:dyDescent="0.25">
      <c r="E81" s="180"/>
      <c r="K81" s="51"/>
      <c r="O81" s="51"/>
    </row>
    <row r="82" spans="5:15" s="4" customFormat="1" ht="13.2" hidden="1" x14ac:dyDescent="0.25">
      <c r="E82" s="180"/>
      <c r="K82" s="51"/>
      <c r="O82" s="51"/>
    </row>
    <row r="83" spans="5:15" s="4" customFormat="1" ht="13.2" hidden="1" x14ac:dyDescent="0.25">
      <c r="E83" s="180"/>
      <c r="K83" s="51"/>
      <c r="O83" s="51"/>
    </row>
    <row r="84" spans="5:15" s="4" customFormat="1" ht="13.2" hidden="1" x14ac:dyDescent="0.25">
      <c r="E84" s="180"/>
      <c r="K84" s="51"/>
      <c r="O84" s="51"/>
    </row>
  </sheetData>
  <mergeCells count="32794">
    <mergeCell ref="K2:L5"/>
    <mergeCell ref="O16:R16"/>
    <mergeCell ref="O28:R28"/>
    <mergeCell ref="O18:R18"/>
    <mergeCell ref="O19:R19"/>
    <mergeCell ref="O2:Q6"/>
    <mergeCell ref="O20:R20"/>
    <mergeCell ref="O21:R21"/>
    <mergeCell ref="O22:R22"/>
    <mergeCell ref="O23:R23"/>
    <mergeCell ref="O24:R24"/>
    <mergeCell ref="O25:R25"/>
    <mergeCell ref="O29:R29"/>
    <mergeCell ref="O30:R30"/>
    <mergeCell ref="O27:R27"/>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10" zoomScale="120" zoomScaleNormal="120" zoomScalePageLayoutView="40" workbookViewId="0">
      <selection activeCell="R18" sqref="M18:R18"/>
    </sheetView>
  </sheetViews>
  <sheetFormatPr defaultColWidth="0" defaultRowHeight="13.2" zeroHeight="1" x14ac:dyDescent="0.25"/>
  <cols>
    <col min="1" max="1" width="19.5546875" style="4" customWidth="1"/>
    <col min="2" max="2" width="31" style="4" bestFit="1" customWidth="1"/>
    <col min="3" max="3" width="14.4414062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82" t="s">
        <v>29</v>
      </c>
      <c r="B2" s="283"/>
      <c r="C2" s="283"/>
      <c r="D2" s="283"/>
      <c r="E2" s="284"/>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85"/>
      <c r="B3" s="286"/>
      <c r="C3" s="286"/>
      <c r="D3" s="286"/>
      <c r="E3" s="287"/>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6" t="str">
        <f>'Discon, Recon, Liens. '!A15</f>
        <v>WATER</v>
      </c>
      <c r="B16" s="20"/>
      <c r="C16" s="20"/>
      <c r="D16" s="20"/>
      <c r="E16" s="288" t="s">
        <v>193</v>
      </c>
      <c r="F16" s="288"/>
      <c r="G16" s="288"/>
      <c r="H16" s="288"/>
      <c r="I16" s="288"/>
      <c r="J16" s="288"/>
      <c r="K16" s="62"/>
      <c r="L16" s="26"/>
      <c r="M16" s="288" t="s">
        <v>194</v>
      </c>
      <c r="N16" s="288"/>
      <c r="O16" s="288"/>
      <c r="P16" s="288"/>
      <c r="Q16" s="288"/>
      <c r="R16" s="288"/>
      <c r="S16" s="4"/>
      <c r="T16" s="26"/>
      <c r="U16" s="279" t="s">
        <v>195</v>
      </c>
      <c r="V16" s="280"/>
      <c r="W16" s="280"/>
      <c r="X16" s="280"/>
      <c r="Y16" s="280"/>
      <c r="Z16" s="281"/>
      <c r="AA16" s="4"/>
      <c r="AB16" s="4"/>
      <c r="AC16" s="4"/>
      <c r="AD16" s="4"/>
      <c r="AE16" s="290" t="s">
        <v>196</v>
      </c>
      <c r="AF16" s="291"/>
      <c r="AG16" s="291"/>
      <c r="AH16" s="291"/>
      <c r="AI16" s="291"/>
      <c r="AJ16" s="292"/>
      <c r="AK16" s="4"/>
      <c r="AL16" s="161"/>
      <c r="AM16" s="290" t="s">
        <v>197</v>
      </c>
      <c r="AN16" s="291"/>
      <c r="AO16" s="291"/>
      <c r="AP16" s="291"/>
      <c r="AQ16" s="291"/>
      <c r="AR16" s="292"/>
      <c r="AS16" s="4"/>
      <c r="AT16" s="161"/>
      <c r="AU16" s="290" t="s">
        <v>198</v>
      </c>
      <c r="AV16" s="291"/>
      <c r="AW16" s="291"/>
      <c r="AX16" s="291"/>
      <c r="AY16" s="291"/>
      <c r="AZ16" s="292"/>
      <c r="BA16" s="4"/>
    </row>
    <row r="17" spans="1:53" x14ac:dyDescent="0.25">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5">
      <c r="A18" s="214">
        <v>45505</v>
      </c>
      <c r="B18" s="11"/>
      <c r="C18" s="11" t="s">
        <v>208</v>
      </c>
      <c r="D18" s="178">
        <v>8759</v>
      </c>
      <c r="E18" s="11">
        <v>18</v>
      </c>
      <c r="F18" s="11">
        <v>5</v>
      </c>
      <c r="G18" s="11">
        <v>2</v>
      </c>
      <c r="H18" s="11">
        <v>3</v>
      </c>
      <c r="I18" s="11">
        <v>2</v>
      </c>
      <c r="J18" s="11">
        <v>7</v>
      </c>
      <c r="K18" s="5"/>
      <c r="L18" s="5"/>
      <c r="M18" s="11">
        <f>E18*18</f>
        <v>324</v>
      </c>
      <c r="N18" s="11">
        <f t="shared" ref="N18:R18" si="0">F18*18</f>
        <v>90</v>
      </c>
      <c r="O18" s="11">
        <f t="shared" si="0"/>
        <v>36</v>
      </c>
      <c r="P18" s="11">
        <f t="shared" si="0"/>
        <v>54</v>
      </c>
      <c r="Q18" s="11">
        <f t="shared" si="0"/>
        <v>36</v>
      </c>
      <c r="R18" s="11">
        <f t="shared" si="0"/>
        <v>126</v>
      </c>
      <c r="U18" s="11">
        <v>18</v>
      </c>
      <c r="V18" s="11">
        <v>18</v>
      </c>
      <c r="W18" s="11">
        <v>18</v>
      </c>
      <c r="X18" s="11">
        <v>18</v>
      </c>
      <c r="Y18" s="11">
        <v>18</v>
      </c>
      <c r="Z18" s="11">
        <v>18</v>
      </c>
      <c r="AB18" s="11"/>
      <c r="AC18" s="11"/>
      <c r="AD18" s="71"/>
      <c r="AE18" s="11"/>
      <c r="AF18" s="11"/>
      <c r="AG18" s="11"/>
      <c r="AH18" s="11"/>
      <c r="AI18" s="11"/>
      <c r="AJ18" s="11"/>
      <c r="AM18" s="11"/>
      <c r="AN18" s="11"/>
      <c r="AO18" s="11"/>
      <c r="AP18" s="11"/>
      <c r="AQ18" s="11"/>
      <c r="AR18" s="11"/>
      <c r="AU18" s="11"/>
      <c r="AV18" s="11"/>
      <c r="AW18" s="11"/>
      <c r="AX18" s="11"/>
      <c r="AY18" s="11"/>
      <c r="AZ18" s="11"/>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ht="13.8" thickBot="1" x14ac:dyDescent="0.3">
      <c r="B28" s="95"/>
      <c r="C28" s="95"/>
      <c r="D28" s="87"/>
      <c r="E28" s="95"/>
      <c r="F28" s="95"/>
      <c r="G28" s="95"/>
      <c r="H28" s="95"/>
      <c r="I28" s="95"/>
      <c r="J28" s="95"/>
      <c r="M28" s="95"/>
      <c r="N28" s="11"/>
      <c r="O28" s="11"/>
      <c r="P28" s="11"/>
      <c r="Q28" s="11"/>
      <c r="R28" s="11"/>
      <c r="S28" s="4"/>
      <c r="T28" s="4"/>
      <c r="U28" s="160"/>
      <c r="V28" s="160"/>
      <c r="W28" s="160"/>
      <c r="X28" s="160"/>
      <c r="Y28" s="160"/>
      <c r="Z28" s="160"/>
      <c r="AA28" s="4"/>
      <c r="AB28" s="95"/>
      <c r="AC28" s="95"/>
      <c r="AD28" s="87"/>
      <c r="AE28" s="106"/>
      <c r="AF28" s="106"/>
      <c r="AG28" s="106"/>
      <c r="AH28" s="106"/>
      <c r="AI28" s="106"/>
      <c r="AJ28" s="106"/>
      <c r="AK28" s="4"/>
      <c r="AL28" s="4"/>
      <c r="AM28" s="162"/>
      <c r="AN28" s="106"/>
      <c r="AO28" s="106"/>
      <c r="AP28" s="106"/>
      <c r="AQ28" s="106"/>
      <c r="AR28" s="106"/>
      <c r="AS28" s="4"/>
      <c r="AT28" s="4"/>
      <c r="AU28" s="162"/>
      <c r="AV28" s="106"/>
      <c r="AW28" s="106"/>
      <c r="AX28" s="106"/>
      <c r="AY28" s="106"/>
      <c r="AZ28" s="106"/>
      <c r="BA28" s="4"/>
    </row>
    <row r="29" spans="1:53" ht="13.8" thickBot="1" x14ac:dyDescent="0.3">
      <c r="B29" s="96" t="s">
        <v>166</v>
      </c>
      <c r="C29" s="103"/>
      <c r="D29" s="110"/>
      <c r="E29" s="98">
        <f t="shared" ref="E29:J29" si="1">SUM(E18:E28)</f>
        <v>18</v>
      </c>
      <c r="F29" s="98">
        <f t="shared" si="1"/>
        <v>5</v>
      </c>
      <c r="G29" s="98">
        <f t="shared" si="1"/>
        <v>2</v>
      </c>
      <c r="H29" s="98">
        <f t="shared" si="1"/>
        <v>3</v>
      </c>
      <c r="I29" s="98">
        <f t="shared" si="1"/>
        <v>2</v>
      </c>
      <c r="J29" s="98">
        <f t="shared" si="1"/>
        <v>7</v>
      </c>
      <c r="L29" s="152" t="s">
        <v>167</v>
      </c>
      <c r="M29" s="142">
        <f t="shared" ref="M29:R29" si="2">SUM(M18:M28)</f>
        <v>324</v>
      </c>
      <c r="N29" s="142">
        <f t="shared" si="2"/>
        <v>90</v>
      </c>
      <c r="O29" s="142">
        <f t="shared" si="2"/>
        <v>36</v>
      </c>
      <c r="P29" s="142">
        <f t="shared" si="2"/>
        <v>54</v>
      </c>
      <c r="Q29" s="142">
        <f t="shared" si="2"/>
        <v>36</v>
      </c>
      <c r="R29" s="142">
        <f t="shared" si="2"/>
        <v>126</v>
      </c>
      <c r="S29" s="4"/>
      <c r="T29" s="152" t="s">
        <v>192</v>
      </c>
      <c r="U29" s="142">
        <f t="shared" ref="U29:Z29" si="3">SUM(U18:U28)</f>
        <v>18</v>
      </c>
      <c r="V29" s="142">
        <f t="shared" si="3"/>
        <v>18</v>
      </c>
      <c r="W29" s="142">
        <f t="shared" si="3"/>
        <v>18</v>
      </c>
      <c r="X29" s="142">
        <f t="shared" si="3"/>
        <v>18</v>
      </c>
      <c r="Y29" s="142">
        <f t="shared" si="3"/>
        <v>18</v>
      </c>
      <c r="Z29" s="142">
        <f t="shared" si="3"/>
        <v>18</v>
      </c>
      <c r="AA29" s="4"/>
      <c r="AB29" s="96" t="s">
        <v>166</v>
      </c>
      <c r="AC29" s="103"/>
      <c r="AD29" s="110"/>
      <c r="AE29" s="107"/>
      <c r="AF29" s="108"/>
      <c r="AG29" s="108"/>
      <c r="AH29" s="108"/>
      <c r="AI29" s="108"/>
      <c r="AJ29" s="109"/>
      <c r="AK29" s="4"/>
      <c r="AL29" s="152" t="s">
        <v>167</v>
      </c>
      <c r="AM29" s="107"/>
      <c r="AN29" s="108"/>
      <c r="AO29" s="108"/>
      <c r="AP29" s="108"/>
      <c r="AQ29" s="108"/>
      <c r="AR29" s="109"/>
      <c r="AS29" s="4"/>
      <c r="AT29" s="152" t="s">
        <v>192</v>
      </c>
      <c r="AU29" s="107"/>
      <c r="AV29" s="108"/>
      <c r="AW29" s="108"/>
      <c r="AX29" s="108"/>
      <c r="AY29" s="108"/>
      <c r="AZ29" s="109"/>
      <c r="BA29" s="4"/>
    </row>
    <row r="30" spans="1:53" s="4" customFormat="1" x14ac:dyDescent="0.25"/>
    <row r="31" spans="1:53" ht="15" customHeight="1" x14ac:dyDescent="0.25">
      <c r="B31" s="22"/>
      <c r="C31" s="22"/>
      <c r="D31" s="26"/>
      <c r="E31" s="288" t="str">
        <f>E16</f>
        <v>Number of Residential Customers in Arrears</v>
      </c>
      <c r="F31" s="288"/>
      <c r="G31" s="288"/>
      <c r="H31" s="288"/>
      <c r="I31" s="288"/>
      <c r="J31" s="288"/>
      <c r="K31" s="62"/>
      <c r="L31" s="26"/>
      <c r="M31" s="279" t="str">
        <f>M16</f>
        <v>Residential Arrearage Dollars</v>
      </c>
      <c r="N31" s="280"/>
      <c r="O31" s="280"/>
      <c r="P31" s="280"/>
      <c r="Q31" s="280"/>
      <c r="R31" s="281"/>
      <c r="S31" s="4"/>
      <c r="T31" s="26"/>
      <c r="U31" s="279" t="str">
        <f>U16</f>
        <v>Average Amount of Residential Arrearage Dollars</v>
      </c>
      <c r="V31" s="280"/>
      <c r="W31" s="280"/>
      <c r="X31" s="280"/>
      <c r="Y31" s="280"/>
      <c r="Z31" s="281"/>
      <c r="AA31" s="4"/>
      <c r="AB31" s="4"/>
      <c r="AC31" s="4"/>
      <c r="AD31" s="4"/>
      <c r="AE31" s="290" t="s">
        <v>196</v>
      </c>
      <c r="AF31" s="291"/>
      <c r="AG31" s="291"/>
      <c r="AH31" s="291"/>
      <c r="AI31" s="291"/>
      <c r="AJ31" s="292"/>
      <c r="AK31" s="4"/>
      <c r="AL31" s="161"/>
      <c r="AM31" s="291" t="str">
        <f>AM16</f>
        <v>Non-Residential Arrearage Dollars</v>
      </c>
      <c r="AN31" s="291"/>
      <c r="AO31" s="291"/>
      <c r="AP31" s="291"/>
      <c r="AQ31" s="291"/>
      <c r="AR31" s="292"/>
      <c r="AS31" s="4"/>
      <c r="AT31" s="161"/>
      <c r="AU31" s="290" t="str">
        <f>AU16</f>
        <v>Average Amount of Non-Residential Arrearage Dollars</v>
      </c>
      <c r="AV31" s="291"/>
      <c r="AW31" s="291"/>
      <c r="AX31" s="291"/>
      <c r="AY31" s="291"/>
      <c r="AZ31" s="292"/>
      <c r="BA31" s="4"/>
    </row>
    <row r="32" spans="1:53" x14ac:dyDescent="0.25">
      <c r="B32" s="10" t="s">
        <v>32</v>
      </c>
      <c r="C32" s="10" t="s">
        <v>113</v>
      </c>
      <c r="D32" s="79" t="s">
        <v>33</v>
      </c>
      <c r="E32" s="23" t="s">
        <v>114</v>
      </c>
      <c r="F32" s="23" t="s">
        <v>115</v>
      </c>
      <c r="G32" s="23" t="s">
        <v>116</v>
      </c>
      <c r="H32" s="23" t="s">
        <v>117</v>
      </c>
      <c r="I32" s="23" t="s">
        <v>118</v>
      </c>
      <c r="J32" s="23" t="s">
        <v>34</v>
      </c>
      <c r="K32" s="25"/>
      <c r="M32" s="23" t="s">
        <v>114</v>
      </c>
      <c r="N32" s="159" t="s">
        <v>115</v>
      </c>
      <c r="O32" s="159" t="s">
        <v>116</v>
      </c>
      <c r="P32" s="159" t="s">
        <v>117</v>
      </c>
      <c r="Q32" s="159" t="s">
        <v>118</v>
      </c>
      <c r="R32" s="159" t="s">
        <v>34</v>
      </c>
      <c r="S32" s="4"/>
      <c r="T32" s="4"/>
      <c r="U32" s="23" t="s">
        <v>114</v>
      </c>
      <c r="V32" s="23" t="s">
        <v>115</v>
      </c>
      <c r="W32" s="23" t="s">
        <v>116</v>
      </c>
      <c r="X32" s="23" t="s">
        <v>117</v>
      </c>
      <c r="Y32" s="23" t="s">
        <v>118</v>
      </c>
      <c r="Z32" s="23" t="s">
        <v>34</v>
      </c>
      <c r="AA32" s="4"/>
      <c r="AB32" s="10" t="s">
        <v>32</v>
      </c>
      <c r="AC32" s="10" t="s">
        <v>113</v>
      </c>
      <c r="AD32" s="79" t="s">
        <v>33</v>
      </c>
      <c r="AE32" s="23" t="s">
        <v>114</v>
      </c>
      <c r="AF32" s="23" t="s">
        <v>115</v>
      </c>
      <c r="AG32" s="23" t="s">
        <v>116</v>
      </c>
      <c r="AH32" s="23" t="s">
        <v>117</v>
      </c>
      <c r="AI32" s="23" t="s">
        <v>118</v>
      </c>
      <c r="AJ32" s="23" t="s">
        <v>34</v>
      </c>
      <c r="AK32" s="4"/>
      <c r="AL32" s="4"/>
      <c r="AM32" s="23" t="s">
        <v>114</v>
      </c>
      <c r="AN32" s="23" t="s">
        <v>115</v>
      </c>
      <c r="AO32" s="23" t="s">
        <v>116</v>
      </c>
      <c r="AP32" s="23" t="s">
        <v>117</v>
      </c>
      <c r="AQ32" s="23" t="s">
        <v>118</v>
      </c>
      <c r="AR32" s="23" t="s">
        <v>34</v>
      </c>
      <c r="AS32" s="4"/>
      <c r="AT32" s="4"/>
      <c r="AU32" s="23" t="s">
        <v>114</v>
      </c>
      <c r="AV32" s="23" t="s">
        <v>115</v>
      </c>
      <c r="AW32" s="23" t="s">
        <v>116</v>
      </c>
      <c r="AX32" s="23" t="s">
        <v>117</v>
      </c>
      <c r="AY32" s="23" t="s">
        <v>118</v>
      </c>
      <c r="AZ32" s="23" t="s">
        <v>34</v>
      </c>
      <c r="BA32" s="4"/>
    </row>
    <row r="33" spans="1:53" x14ac:dyDescent="0.25">
      <c r="A33" s="175">
        <v>45139</v>
      </c>
      <c r="B33" s="11" t="s">
        <v>207</v>
      </c>
      <c r="C33" s="11" t="s">
        <v>208</v>
      </c>
      <c r="D33" s="178">
        <v>8759</v>
      </c>
      <c r="E33" s="11">
        <v>11</v>
      </c>
      <c r="F33" s="11">
        <v>6</v>
      </c>
      <c r="G33" s="11">
        <v>2</v>
      </c>
      <c r="H33" s="11">
        <v>3</v>
      </c>
      <c r="I33" s="11">
        <v>2</v>
      </c>
      <c r="J33" s="11">
        <v>11</v>
      </c>
      <c r="K33" s="5"/>
      <c r="L33" s="5"/>
      <c r="M33" s="11">
        <f>E33*18</f>
        <v>198</v>
      </c>
      <c r="N33" s="11">
        <f t="shared" ref="N33" si="4">F33*18</f>
        <v>108</v>
      </c>
      <c r="O33" s="11">
        <f t="shared" ref="O33" si="5">G33*18</f>
        <v>36</v>
      </c>
      <c r="P33" s="11">
        <f t="shared" ref="P33" si="6">H33*18</f>
        <v>54</v>
      </c>
      <c r="Q33" s="11">
        <f t="shared" ref="Q33" si="7">I33*18</f>
        <v>36</v>
      </c>
      <c r="R33" s="11">
        <f t="shared" ref="R33" si="8">J33*18</f>
        <v>198</v>
      </c>
      <c r="U33" s="11">
        <v>18</v>
      </c>
      <c r="V33" s="11">
        <v>18</v>
      </c>
      <c r="W33" s="11">
        <v>18</v>
      </c>
      <c r="X33" s="11">
        <v>18</v>
      </c>
      <c r="Y33" s="11">
        <v>18</v>
      </c>
      <c r="Z33" s="11">
        <v>18</v>
      </c>
      <c r="AA33" s="4"/>
      <c r="AB33" s="11"/>
      <c r="AC33" s="11"/>
      <c r="AD33" s="71"/>
      <c r="AE33" s="24"/>
      <c r="AF33" s="24"/>
      <c r="AG33" s="24"/>
      <c r="AH33" s="24"/>
      <c r="AI33" s="24"/>
      <c r="AJ33" s="24"/>
      <c r="AK33" s="4"/>
      <c r="AL33" s="4"/>
      <c r="AM33" s="24"/>
      <c r="AN33" s="24"/>
      <c r="AO33" s="24"/>
      <c r="AP33" s="24"/>
      <c r="AQ33" s="24"/>
      <c r="AR33" s="24"/>
      <c r="AS33" s="4"/>
      <c r="AT33" s="4"/>
      <c r="AU33" s="24"/>
      <c r="AV33" s="24"/>
      <c r="AW33" s="24"/>
      <c r="AX33" s="24"/>
      <c r="AY33" s="24"/>
      <c r="AZ33" s="24"/>
      <c r="BA33" s="4"/>
    </row>
    <row r="34" spans="1:53" x14ac:dyDescent="0.25">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ht="13.8" thickBot="1" x14ac:dyDescent="0.3">
      <c r="B44" s="11"/>
      <c r="C44" s="11"/>
      <c r="D44" s="71"/>
      <c r="E44" s="11"/>
      <c r="F44" s="11"/>
      <c r="G44" s="11"/>
      <c r="H44" s="11"/>
      <c r="I44" s="11"/>
      <c r="J44" s="11"/>
      <c r="M44" s="95"/>
      <c r="N44" s="11"/>
      <c r="O44" s="11"/>
      <c r="P44" s="11"/>
      <c r="Q44" s="11"/>
      <c r="R44" s="11"/>
      <c r="S44" s="4"/>
      <c r="T44" s="4"/>
      <c r="U44" s="160"/>
      <c r="V44" s="11"/>
      <c r="W44" s="11"/>
      <c r="X44" s="11"/>
      <c r="Y44" s="11"/>
      <c r="Z44" s="11"/>
      <c r="AA44" s="4"/>
      <c r="AB44" s="95"/>
      <c r="AC44" s="95"/>
      <c r="AD44" s="87"/>
      <c r="AE44" s="24"/>
      <c r="AF44" s="24"/>
      <c r="AG44" s="24"/>
      <c r="AH44" s="24"/>
      <c r="AI44" s="24"/>
      <c r="AJ44" s="24"/>
      <c r="AK44" s="4"/>
      <c r="AL44" s="4"/>
      <c r="AM44" s="162"/>
      <c r="AN44" s="24"/>
      <c r="AO44" s="24"/>
      <c r="AP44" s="24"/>
      <c r="AQ44" s="24"/>
      <c r="AR44" s="24"/>
      <c r="AS44" s="4"/>
      <c r="AT44" s="4"/>
      <c r="AU44" s="162"/>
      <c r="AV44" s="24"/>
      <c r="AW44" s="24"/>
      <c r="AX44" s="24"/>
      <c r="AY44" s="24"/>
      <c r="AZ44" s="24"/>
      <c r="BA44" s="4"/>
    </row>
    <row r="45" spans="1:53" ht="13.8" thickBot="1" x14ac:dyDescent="0.3">
      <c r="B45" s="96" t="s">
        <v>166</v>
      </c>
      <c r="C45" s="103"/>
      <c r="D45" s="110"/>
      <c r="E45" s="98">
        <f t="shared" ref="E45:J45" si="9">SUM(E33:E44)</f>
        <v>11</v>
      </c>
      <c r="F45" s="98">
        <f t="shared" si="9"/>
        <v>6</v>
      </c>
      <c r="G45" s="98">
        <f t="shared" si="9"/>
        <v>2</v>
      </c>
      <c r="H45" s="98">
        <f t="shared" si="9"/>
        <v>3</v>
      </c>
      <c r="I45" s="98">
        <f t="shared" si="9"/>
        <v>2</v>
      </c>
      <c r="J45" s="98">
        <f t="shared" si="9"/>
        <v>11</v>
      </c>
      <c r="L45" s="152" t="s">
        <v>167</v>
      </c>
      <c r="M45" s="142">
        <f t="shared" ref="M45:R45" si="10">SUM(M33:M44)</f>
        <v>198</v>
      </c>
      <c r="N45" s="142">
        <f t="shared" si="10"/>
        <v>108</v>
      </c>
      <c r="O45" s="142">
        <f t="shared" si="10"/>
        <v>36</v>
      </c>
      <c r="P45" s="142">
        <f t="shared" si="10"/>
        <v>54</v>
      </c>
      <c r="Q45" s="142">
        <f t="shared" si="10"/>
        <v>36</v>
      </c>
      <c r="R45" s="142">
        <f t="shared" si="10"/>
        <v>198</v>
      </c>
      <c r="S45" s="4"/>
      <c r="T45" s="152" t="s">
        <v>192</v>
      </c>
      <c r="U45" s="100">
        <f t="shared" ref="U45:Z45" si="11">SUM(U33:U44)</f>
        <v>18</v>
      </c>
      <c r="V45" s="100">
        <f t="shared" si="11"/>
        <v>18</v>
      </c>
      <c r="W45" s="100">
        <f t="shared" si="11"/>
        <v>18</v>
      </c>
      <c r="X45" s="100">
        <f t="shared" si="11"/>
        <v>18</v>
      </c>
      <c r="Y45" s="100">
        <f t="shared" si="11"/>
        <v>18</v>
      </c>
      <c r="Z45" s="100">
        <f t="shared" si="11"/>
        <v>18</v>
      </c>
      <c r="AA45" s="4"/>
      <c r="AB45" s="96" t="s">
        <v>166</v>
      </c>
      <c r="AC45" s="103"/>
      <c r="AD45" s="110"/>
      <c r="AE45" s="107"/>
      <c r="AF45" s="108"/>
      <c r="AG45" s="108"/>
      <c r="AH45" s="108"/>
      <c r="AI45" s="108"/>
      <c r="AJ45" s="109"/>
      <c r="AK45" s="4"/>
      <c r="AL45" s="152" t="s">
        <v>167</v>
      </c>
      <c r="AM45" s="107"/>
      <c r="AN45" s="108"/>
      <c r="AO45" s="108"/>
      <c r="AP45" s="108"/>
      <c r="AQ45" s="108"/>
      <c r="AR45" s="109"/>
      <c r="AS45" s="4"/>
      <c r="AT45" s="152" t="s">
        <v>192</v>
      </c>
      <c r="AU45" s="107"/>
      <c r="AV45" s="108"/>
      <c r="AW45" s="108"/>
      <c r="AX45" s="108"/>
      <c r="AY45" s="108"/>
      <c r="AZ45" s="109"/>
      <c r="BA45" s="4"/>
    </row>
    <row r="46" spans="1:53" s="4" customFormat="1" x14ac:dyDescent="0.25"/>
    <row r="47" spans="1:53" ht="15" customHeight="1" x14ac:dyDescent="0.25">
      <c r="B47" s="22"/>
      <c r="C47" s="22"/>
      <c r="D47" s="26"/>
      <c r="E47" s="288" t="str">
        <f>E16</f>
        <v>Number of Residential Customers in Arrears</v>
      </c>
      <c r="F47" s="288"/>
      <c r="G47" s="288"/>
      <c r="H47" s="288"/>
      <c r="I47" s="288"/>
      <c r="J47" s="288"/>
      <c r="K47" s="62"/>
      <c r="L47" s="26"/>
      <c r="M47" s="279" t="str">
        <f>M31</f>
        <v>Residential Arrearage Dollars</v>
      </c>
      <c r="N47" s="280"/>
      <c r="O47" s="280"/>
      <c r="P47" s="280"/>
      <c r="Q47" s="280"/>
      <c r="R47" s="281"/>
      <c r="S47" s="4"/>
      <c r="T47" s="26"/>
      <c r="U47" s="279" t="str">
        <f>U16</f>
        <v>Average Amount of Residential Arrearage Dollars</v>
      </c>
      <c r="V47" s="280"/>
      <c r="W47" s="280"/>
      <c r="X47" s="280"/>
      <c r="Y47" s="280"/>
      <c r="Z47" s="281"/>
      <c r="AA47" s="4"/>
      <c r="AB47" s="4"/>
      <c r="AC47" s="4"/>
      <c r="AD47" s="4"/>
      <c r="AE47" s="290" t="s">
        <v>196</v>
      </c>
      <c r="AF47" s="291"/>
      <c r="AG47" s="291"/>
      <c r="AH47" s="291"/>
      <c r="AI47" s="291"/>
      <c r="AJ47" s="292"/>
      <c r="AK47" s="4"/>
      <c r="AL47" s="161"/>
      <c r="AM47" s="291" t="str">
        <f>AM31</f>
        <v>Non-Residential Arrearage Dollars</v>
      </c>
      <c r="AN47" s="291"/>
      <c r="AO47" s="291"/>
      <c r="AP47" s="291"/>
      <c r="AQ47" s="291"/>
      <c r="AR47" s="292"/>
      <c r="AS47" s="4"/>
      <c r="AT47" s="161"/>
      <c r="AU47" s="290" t="str">
        <f>AU31</f>
        <v>Average Amount of Non-Residential Arrearage Dollars</v>
      </c>
      <c r="AV47" s="291"/>
      <c r="AW47" s="291"/>
      <c r="AX47" s="291"/>
      <c r="AY47" s="291"/>
      <c r="AZ47" s="292"/>
      <c r="BA47" s="4"/>
    </row>
    <row r="48" spans="1:53" x14ac:dyDescent="0.25">
      <c r="B48" s="10" t="s">
        <v>32</v>
      </c>
      <c r="C48" s="10" t="s">
        <v>113</v>
      </c>
      <c r="D48" s="79" t="s">
        <v>33</v>
      </c>
      <c r="E48" s="23" t="s">
        <v>114</v>
      </c>
      <c r="F48" s="23" t="s">
        <v>115</v>
      </c>
      <c r="G48" s="23" t="s">
        <v>116</v>
      </c>
      <c r="H48" s="23" t="s">
        <v>117</v>
      </c>
      <c r="I48" s="23" t="s">
        <v>118</v>
      </c>
      <c r="J48" s="23" t="s">
        <v>34</v>
      </c>
      <c r="K48" s="25"/>
      <c r="M48" s="23" t="s">
        <v>114</v>
      </c>
      <c r="N48" s="150" t="s">
        <v>115</v>
      </c>
      <c r="O48" s="23" t="s">
        <v>116</v>
      </c>
      <c r="P48" s="23" t="s">
        <v>117</v>
      </c>
      <c r="Q48" s="23" t="s">
        <v>118</v>
      </c>
      <c r="R48" s="23" t="s">
        <v>34</v>
      </c>
      <c r="S48" s="4"/>
      <c r="T48" s="4"/>
      <c r="U48" s="23" t="s">
        <v>114</v>
      </c>
      <c r="V48" s="23" t="s">
        <v>115</v>
      </c>
      <c r="W48" s="23" t="s">
        <v>116</v>
      </c>
      <c r="X48" s="23" t="s">
        <v>117</v>
      </c>
      <c r="Y48" s="23" t="s">
        <v>118</v>
      </c>
      <c r="Z48" s="23" t="s">
        <v>34</v>
      </c>
      <c r="AA48" s="4"/>
      <c r="AB48" s="10" t="s">
        <v>32</v>
      </c>
      <c r="AC48" s="10" t="s">
        <v>113</v>
      </c>
      <c r="AD48" s="79" t="s">
        <v>33</v>
      </c>
      <c r="AE48" s="23" t="s">
        <v>114</v>
      </c>
      <c r="AF48" s="23" t="s">
        <v>115</v>
      </c>
      <c r="AG48" s="23" t="s">
        <v>116</v>
      </c>
      <c r="AH48" s="23" t="s">
        <v>117</v>
      </c>
      <c r="AI48" s="23" t="s">
        <v>118</v>
      </c>
      <c r="AJ48" s="23" t="s">
        <v>34</v>
      </c>
      <c r="AK48" s="4"/>
      <c r="AL48" s="4"/>
      <c r="AM48" s="23" t="s">
        <v>114</v>
      </c>
      <c r="AN48" s="23" t="s">
        <v>115</v>
      </c>
      <c r="AO48" s="23" t="s">
        <v>116</v>
      </c>
      <c r="AP48" s="23" t="s">
        <v>117</v>
      </c>
      <c r="AQ48" s="23" t="s">
        <v>118</v>
      </c>
      <c r="AR48" s="23" t="s">
        <v>34</v>
      </c>
      <c r="AS48" s="4"/>
      <c r="AT48" s="4"/>
      <c r="AU48" s="23" t="s">
        <v>114</v>
      </c>
      <c r="AV48" s="23" t="s">
        <v>115</v>
      </c>
      <c r="AW48" s="23" t="s">
        <v>116</v>
      </c>
      <c r="AX48" s="23" t="s">
        <v>117</v>
      </c>
      <c r="AY48" s="23" t="s">
        <v>118</v>
      </c>
      <c r="AZ48" s="23" t="s">
        <v>34</v>
      </c>
      <c r="BA48" s="4"/>
    </row>
    <row r="49" spans="1:61" x14ac:dyDescent="0.25">
      <c r="A49" s="206">
        <v>43678</v>
      </c>
      <c r="B49" s="11" t="s">
        <v>211</v>
      </c>
      <c r="C49" s="11" t="s">
        <v>208</v>
      </c>
      <c r="D49" s="178">
        <v>8759</v>
      </c>
      <c r="E49" s="11">
        <v>21</v>
      </c>
      <c r="F49" s="11">
        <v>6</v>
      </c>
      <c r="G49" s="11">
        <v>6</v>
      </c>
      <c r="H49" s="11">
        <v>1</v>
      </c>
      <c r="I49" s="11">
        <v>0</v>
      </c>
      <c r="J49" s="11">
        <v>21</v>
      </c>
      <c r="M49" s="11">
        <f>E49*18</f>
        <v>378</v>
      </c>
      <c r="N49" s="11">
        <f t="shared" ref="N49:R49" si="12">F49*18</f>
        <v>108</v>
      </c>
      <c r="O49" s="11">
        <f t="shared" si="12"/>
        <v>108</v>
      </c>
      <c r="P49" s="11">
        <f t="shared" si="12"/>
        <v>18</v>
      </c>
      <c r="Q49" s="11">
        <f t="shared" si="12"/>
        <v>0</v>
      </c>
      <c r="R49" s="11">
        <f t="shared" si="12"/>
        <v>378</v>
      </c>
      <c r="S49" s="4"/>
      <c r="T49" s="4"/>
      <c r="U49" s="11">
        <v>18</v>
      </c>
      <c r="V49" s="11">
        <v>18</v>
      </c>
      <c r="W49" s="11">
        <v>18</v>
      </c>
      <c r="X49" s="11">
        <v>18</v>
      </c>
      <c r="Y49" s="11">
        <v>18</v>
      </c>
      <c r="Z49" s="11">
        <v>18</v>
      </c>
      <c r="AA49" s="4"/>
      <c r="AB49" s="11"/>
      <c r="AC49" s="11"/>
      <c r="AD49" s="71"/>
      <c r="AE49" s="24"/>
      <c r="AF49" s="24"/>
      <c r="AG49" s="24"/>
      <c r="AH49" s="24"/>
      <c r="AI49" s="24"/>
      <c r="AJ49" s="24"/>
      <c r="AK49" s="4"/>
      <c r="AL49" s="4"/>
      <c r="AM49" s="24"/>
      <c r="AN49" s="24"/>
      <c r="AO49" s="24"/>
      <c r="AP49" s="24"/>
      <c r="AQ49" s="24"/>
      <c r="AR49" s="24"/>
      <c r="AS49" s="4"/>
      <c r="AT49" s="4"/>
      <c r="AU49" s="24"/>
      <c r="AV49" s="24"/>
      <c r="AW49" s="24"/>
      <c r="AX49" s="24"/>
      <c r="AY49" s="24"/>
      <c r="AZ49" s="24"/>
      <c r="BA49" s="4"/>
    </row>
    <row r="50" spans="1:61" x14ac:dyDescent="0.25">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ht="13.8" thickBot="1" x14ac:dyDescent="0.3">
      <c r="B60" s="11"/>
      <c r="C60" s="11"/>
      <c r="D60" s="71"/>
      <c r="E60" s="11"/>
      <c r="F60" s="11"/>
      <c r="G60" s="11"/>
      <c r="H60" s="11"/>
      <c r="I60" s="11"/>
      <c r="J60" s="11"/>
      <c r="M60" s="95"/>
      <c r="N60" s="151"/>
      <c r="O60" s="11"/>
      <c r="P60" s="11"/>
      <c r="Q60" s="11"/>
      <c r="R60" s="11"/>
      <c r="S60" s="4"/>
      <c r="T60" s="4"/>
      <c r="U60" s="160"/>
      <c r="V60" s="11"/>
      <c r="W60" s="11"/>
      <c r="X60" s="11"/>
      <c r="Y60" s="11"/>
      <c r="Z60" s="11"/>
      <c r="AA60" s="4"/>
      <c r="AB60" s="95"/>
      <c r="AC60" s="95"/>
      <c r="AD60" s="87"/>
      <c r="AE60" s="24"/>
      <c r="AF60" s="24"/>
      <c r="AG60" s="24"/>
      <c r="AH60" s="24"/>
      <c r="AI60" s="24"/>
      <c r="AJ60" s="24"/>
      <c r="AK60" s="4"/>
      <c r="AL60" s="4"/>
      <c r="AM60" s="162"/>
      <c r="AN60" s="24"/>
      <c r="AO60" s="24"/>
      <c r="AP60" s="24"/>
      <c r="AQ60" s="24"/>
      <c r="AR60" s="24"/>
      <c r="AS60" s="4"/>
      <c r="AT60" s="4"/>
      <c r="AU60" s="162"/>
      <c r="AV60" s="24"/>
      <c r="AW60" s="24"/>
      <c r="AX60" s="24"/>
      <c r="AY60" s="24"/>
      <c r="AZ60" s="24"/>
      <c r="BA60" s="4"/>
    </row>
    <row r="61" spans="1:61" ht="13.8" thickBot="1" x14ac:dyDescent="0.3">
      <c r="B61" s="96" t="s">
        <v>166</v>
      </c>
      <c r="C61" s="103"/>
      <c r="D61" s="110"/>
      <c r="E61" s="98">
        <f>SUM(E49:E60)</f>
        <v>21</v>
      </c>
      <c r="F61" s="98">
        <f t="shared" ref="F61:J61" si="13">SUM(F49:F60)</f>
        <v>6</v>
      </c>
      <c r="G61" s="98">
        <f t="shared" si="13"/>
        <v>6</v>
      </c>
      <c r="H61" s="98">
        <f t="shared" si="13"/>
        <v>1</v>
      </c>
      <c r="I61" s="98">
        <f t="shared" si="13"/>
        <v>0</v>
      </c>
      <c r="J61" s="98">
        <f t="shared" si="13"/>
        <v>21</v>
      </c>
      <c r="L61" s="152" t="s">
        <v>167</v>
      </c>
      <c r="M61" s="142">
        <f>SUM(M49:M60)</f>
        <v>378</v>
      </c>
      <c r="N61" s="142">
        <f t="shared" ref="N61:R61" si="14">SUM(N49:N60)</f>
        <v>108</v>
      </c>
      <c r="O61" s="142">
        <f t="shared" si="14"/>
        <v>108</v>
      </c>
      <c r="P61" s="142">
        <f t="shared" si="14"/>
        <v>18</v>
      </c>
      <c r="Q61" s="142">
        <f t="shared" si="14"/>
        <v>0</v>
      </c>
      <c r="R61" s="142">
        <f t="shared" si="14"/>
        <v>378</v>
      </c>
      <c r="S61" s="4"/>
      <c r="T61" s="152" t="s">
        <v>192</v>
      </c>
      <c r="U61" s="100">
        <f>SUM(U49:U60)</f>
        <v>18</v>
      </c>
      <c r="V61" s="100">
        <f t="shared" ref="V61:Z61" si="15">SUM(V49:V60)</f>
        <v>18</v>
      </c>
      <c r="W61" s="100">
        <f t="shared" si="15"/>
        <v>18</v>
      </c>
      <c r="X61" s="100">
        <f t="shared" si="15"/>
        <v>18</v>
      </c>
      <c r="Y61" s="100">
        <f t="shared" si="15"/>
        <v>18</v>
      </c>
      <c r="Z61" s="100">
        <f t="shared" si="15"/>
        <v>18</v>
      </c>
      <c r="AA61" s="4"/>
      <c r="AB61" s="96" t="s">
        <v>166</v>
      </c>
      <c r="AC61" s="103"/>
      <c r="AD61" s="110"/>
      <c r="AE61" s="107"/>
      <c r="AF61" s="108"/>
      <c r="AG61" s="108"/>
      <c r="AH61" s="108"/>
      <c r="AI61" s="108"/>
      <c r="AJ61" s="109"/>
      <c r="AK61" s="4"/>
      <c r="AL61" s="152" t="s">
        <v>167</v>
      </c>
      <c r="AM61" s="107"/>
      <c r="AN61" s="108"/>
      <c r="AO61" s="108"/>
      <c r="AP61" s="108"/>
      <c r="AQ61" s="108"/>
      <c r="AR61" s="109"/>
      <c r="AS61" s="4"/>
      <c r="AT61" s="152" t="s">
        <v>192</v>
      </c>
      <c r="AU61" s="107"/>
      <c r="AV61" s="108"/>
      <c r="AW61" s="108"/>
      <c r="AX61" s="108"/>
      <c r="AY61" s="108"/>
      <c r="AZ61" s="109"/>
      <c r="BA61" s="4"/>
    </row>
    <row r="62" spans="1:61" s="4" customFormat="1" x14ac:dyDescent="0.25"/>
    <row r="63" spans="1:61" hidden="1" x14ac:dyDescent="0.25">
      <c r="AZ63" s="4"/>
      <c r="BA63" s="4"/>
      <c r="BI63" s="4"/>
    </row>
    <row r="64" spans="1:61" x14ac:dyDescent="0.25"/>
    <row r="65" x14ac:dyDescent="0.25"/>
    <row r="66" x14ac:dyDescent="0.25"/>
  </sheetData>
  <mergeCells count="20">
    <mergeCell ref="AE16:AJ16"/>
    <mergeCell ref="AM16:AR16"/>
    <mergeCell ref="AM31:AR31"/>
    <mergeCell ref="AM47:AR47"/>
    <mergeCell ref="AU16:AZ16"/>
    <mergeCell ref="AU31:AZ31"/>
    <mergeCell ref="AU47:AZ47"/>
    <mergeCell ref="E47:J47"/>
    <mergeCell ref="AE31:AJ31"/>
    <mergeCell ref="AE47:AJ47"/>
    <mergeCell ref="M31:R31"/>
    <mergeCell ref="M47:R47"/>
    <mergeCell ref="U31:Z31"/>
    <mergeCell ref="U47:Z47"/>
    <mergeCell ref="U16:Z16"/>
    <mergeCell ref="A2:E3"/>
    <mergeCell ref="E16:J16"/>
    <mergeCell ref="H2:O3"/>
    <mergeCell ref="E31:J31"/>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 zoomScale="110" zoomScaleNormal="110" zoomScaleSheetLayoutView="40" zoomScalePageLayoutView="55" workbookViewId="0">
      <selection activeCell="A25" sqref="A25"/>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5">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3">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3">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3">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3">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3">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3">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3">
      <c r="A10" s="146" t="str">
        <f>Arrearages!A16</f>
        <v>WATER</v>
      </c>
      <c r="B10" s="4"/>
      <c r="C10" s="4"/>
      <c r="D10" s="4"/>
      <c r="E10" s="4"/>
      <c r="F10" s="4"/>
      <c r="H10" s="4"/>
      <c r="I10" s="4"/>
      <c r="L10" s="51"/>
      <c r="M10" s="4"/>
      <c r="N10" s="4"/>
      <c r="O10" s="4"/>
      <c r="V10" s="51"/>
      <c r="W10" s="4"/>
      <c r="AB10" s="4"/>
      <c r="AC10" s="4"/>
      <c r="AD10" s="4"/>
    </row>
    <row r="11" spans="1:30" ht="66" x14ac:dyDescent="0.3">
      <c r="A11" s="175">
        <v>45505</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3">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3">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35">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3.2" x14ac:dyDescent="0.25">
      <c r="A23" s="56"/>
      <c r="L23" s="51"/>
      <c r="V23" s="51"/>
    </row>
    <row r="24" spans="1:30" ht="66" x14ac:dyDescent="0.3">
      <c r="A24" s="175">
        <v>45139</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3">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3">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3.2" x14ac:dyDescent="0.25">
      <c r="A36" s="56"/>
      <c r="L36" s="51"/>
      <c r="V36" s="51"/>
    </row>
    <row r="37" spans="1:30" ht="66" x14ac:dyDescent="0.3">
      <c r="A37" s="175">
        <v>43678</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3">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3">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3.2" x14ac:dyDescent="0.25">
      <c r="A49" s="56"/>
      <c r="L49" s="51"/>
      <c r="V49" s="51"/>
    </row>
    <row r="50" spans="1:30" ht="66" x14ac:dyDescent="0.3">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3">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3.2" x14ac:dyDescent="0.25">
      <c r="L63" s="51"/>
      <c r="V63" s="51"/>
    </row>
    <row r="64" spans="1:30" ht="66" x14ac:dyDescent="0.3">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3">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3.2" x14ac:dyDescent="0.25">
      <c r="A77" s="56"/>
      <c r="L77" s="51"/>
      <c r="V77" s="51"/>
    </row>
    <row r="78" spans="1:30" ht="66" x14ac:dyDescent="0.3">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3">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3.2"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16" zoomScale="110" zoomScaleNormal="110" zoomScalePageLayoutView="60" workbookViewId="0">
      <selection activeCell="I5" sqref="I5"/>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35.33203125" style="51" bestFit="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00000000000006" customHeight="1" thickBot="1" x14ac:dyDescent="0.3">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3.2" x14ac:dyDescent="0.25">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2" x14ac:dyDescent="0.25">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2" x14ac:dyDescent="0.25">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3.2"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2" x14ac:dyDescent="0.25">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2"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2" x14ac:dyDescent="0.25">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3.2" x14ac:dyDescent="0.25">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00000000000006" customHeight="1" x14ac:dyDescent="0.25">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4.4" x14ac:dyDescent="0.3">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4" x14ac:dyDescent="0.3">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4" x14ac:dyDescent="0.3">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4" x14ac:dyDescent="0.3">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4" x14ac:dyDescent="0.3">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4" x14ac:dyDescent="0.3">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4" x14ac:dyDescent="0.3">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4" x14ac:dyDescent="0.3">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35">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35">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3.2"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2"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1" t="s">
        <v>53</v>
      </c>
      <c r="B1" s="4"/>
      <c r="C1" s="4"/>
      <c r="D1" s="4"/>
    </row>
    <row r="2" spans="1:16384" ht="80.25" customHeight="1" thickBot="1" x14ac:dyDescent="0.3">
      <c r="A2" s="296" t="s">
        <v>54</v>
      </c>
      <c r="B2" s="298"/>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188</v>
      </c>
      <c r="B4" s="6"/>
      <c r="C4" s="6"/>
      <c r="D4" s="6"/>
      <c r="E4" s="6"/>
    </row>
    <row r="5" spans="1:16384" s="4" customFormat="1" x14ac:dyDescent="0.25"/>
    <row r="6" spans="1:16384" s="4" customFormat="1" x14ac:dyDescent="0.25">
      <c r="A6" s="4" t="s">
        <v>218</v>
      </c>
    </row>
    <row r="7" spans="1:16384" x14ac:dyDescent="0.25">
      <c r="A7" s="4"/>
      <c r="B7" s="4"/>
      <c r="C7" s="4"/>
      <c r="D7" s="4"/>
    </row>
    <row r="8" spans="1:16384" x14ac:dyDescent="0.25">
      <c r="A8" s="146" t="str">
        <f>'Assistance Programs, Outreach'!A10</f>
        <v>WATER</v>
      </c>
      <c r="B8" s="4"/>
      <c r="C8" s="4"/>
      <c r="D8" s="4"/>
    </row>
    <row r="9" spans="1:16384" ht="26.4" x14ac:dyDescent="0.25">
      <c r="A9" s="81" t="s">
        <v>55</v>
      </c>
      <c r="B9" s="81" t="s">
        <v>144</v>
      </c>
      <c r="C9" s="81" t="s">
        <v>56</v>
      </c>
      <c r="D9" s="81" t="s">
        <v>57</v>
      </c>
      <c r="E9" s="81" t="s">
        <v>58</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65"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opLeftCell="A4" zoomScaleNormal="100" workbookViewId="0">
      <selection activeCell="A2" sqref="A2:G4"/>
    </sheetView>
  </sheetViews>
  <sheetFormatPr defaultColWidth="8.88671875" defaultRowHeight="13.8" zeroHeight="1" x14ac:dyDescent="0.3"/>
  <cols>
    <col min="1" max="7" width="9.109375" style="125" customWidth="1"/>
    <col min="8" max="16384" width="8.88671875" style="125"/>
  </cols>
  <sheetData>
    <row r="1" spans="1:7" ht="14.4" thickBot="1" x14ac:dyDescent="0.35">
      <c r="A1" s="127" t="s">
        <v>103</v>
      </c>
    </row>
    <row r="2" spans="1:7" x14ac:dyDescent="0.3">
      <c r="A2" s="301" t="s">
        <v>104</v>
      </c>
      <c r="B2" s="302"/>
      <c r="C2" s="302"/>
      <c r="D2" s="302"/>
      <c r="E2" s="302"/>
      <c r="F2" s="302"/>
      <c r="G2" s="303"/>
    </row>
    <row r="3" spans="1:7" x14ac:dyDescent="0.3">
      <c r="A3" s="304"/>
      <c r="B3" s="305"/>
      <c r="C3" s="305"/>
      <c r="D3" s="305"/>
      <c r="E3" s="305"/>
      <c r="F3" s="305"/>
      <c r="G3" s="306"/>
    </row>
    <row r="4" spans="1:7" ht="32.25" customHeight="1" thickBot="1" x14ac:dyDescent="0.35">
      <c r="A4" s="307"/>
      <c r="B4" s="308"/>
      <c r="C4" s="308"/>
      <c r="D4" s="308"/>
      <c r="E4" s="308"/>
      <c r="F4" s="308"/>
      <c r="G4" s="309"/>
    </row>
    <row r="5" spans="1:7" x14ac:dyDescent="0.3">
      <c r="A5" s="126"/>
      <c r="B5" s="126"/>
      <c r="C5" s="126"/>
      <c r="D5" s="126"/>
      <c r="E5" s="126"/>
      <c r="F5" s="126"/>
      <c r="G5" s="126"/>
    </row>
    <row r="6" spans="1:7" x14ac:dyDescent="0.3">
      <c r="A6" s="127" t="s">
        <v>105</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10" sqref="C10"/>
    </sheetView>
  </sheetViews>
  <sheetFormatPr defaultColWidth="0" defaultRowHeight="13.2" zeroHeight="1" x14ac:dyDescent="0.25"/>
  <cols>
    <col min="1" max="1" width="8.88671875" style="4" customWidth="1"/>
    <col min="2" max="2" width="157.6640625" style="5" bestFit="1"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1" t="s">
        <v>59</v>
      </c>
      <c r="B1" s="4"/>
      <c r="C1" s="4"/>
      <c r="D1" s="4"/>
      <c r="E1" s="4"/>
      <c r="F1" s="4"/>
      <c r="G1" s="4"/>
      <c r="H1" s="4"/>
      <c r="I1" s="4"/>
      <c r="J1" s="4"/>
      <c r="K1" s="4"/>
    </row>
    <row r="2" spans="1:13" ht="15" customHeight="1" x14ac:dyDescent="0.25">
      <c r="A2" s="267" t="s">
        <v>162</v>
      </c>
      <c r="B2" s="276"/>
      <c r="C2" s="276"/>
      <c r="D2" s="276"/>
      <c r="E2" s="276"/>
      <c r="F2" s="276"/>
      <c r="G2" s="276"/>
      <c r="H2" s="268"/>
      <c r="I2" s="31"/>
      <c r="J2" s="31"/>
      <c r="K2" s="31"/>
      <c r="L2" s="28"/>
      <c r="M2" s="28"/>
    </row>
    <row r="3" spans="1:13" ht="42.6" customHeight="1" thickBot="1" x14ac:dyDescent="0.3">
      <c r="A3" s="271"/>
      <c r="B3" s="278"/>
      <c r="C3" s="278"/>
      <c r="D3" s="278"/>
      <c r="E3" s="278"/>
      <c r="F3" s="278"/>
      <c r="G3" s="278"/>
      <c r="H3" s="272"/>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202</v>
      </c>
      <c r="B5" s="6"/>
      <c r="C5" s="6"/>
      <c r="D5" s="6"/>
      <c r="E5" s="6"/>
      <c r="F5" s="6"/>
      <c r="G5" s="6"/>
      <c r="H5" s="6"/>
      <c r="I5" s="6"/>
      <c r="J5" s="6"/>
      <c r="K5" s="4"/>
    </row>
    <row r="6" spans="1:13" x14ac:dyDescent="0.25">
      <c r="A6" s="6" t="s">
        <v>60</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61</v>
      </c>
      <c r="D8" s="35"/>
      <c r="E8" s="29"/>
      <c r="F8" s="29"/>
      <c r="G8" s="29"/>
      <c r="H8" s="29"/>
      <c r="I8" s="29"/>
      <c r="J8" s="29"/>
      <c r="K8" s="4"/>
    </row>
    <row r="9" spans="1:13" x14ac:dyDescent="0.25">
      <c r="B9" s="36"/>
      <c r="C9" s="32" t="s">
        <v>226</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62</v>
      </c>
      <c r="C11" s="4"/>
      <c r="D11" s="43"/>
      <c r="E11" s="4"/>
      <c r="F11" s="4"/>
      <c r="G11" s="4"/>
      <c r="H11" s="4"/>
      <c r="I11" s="4"/>
      <c r="J11" s="4"/>
      <c r="K11" s="4"/>
    </row>
    <row r="12" spans="1:13" x14ac:dyDescent="0.25">
      <c r="B12" s="46" t="s">
        <v>63</v>
      </c>
      <c r="C12" s="4" t="s">
        <v>64</v>
      </c>
      <c r="D12" s="43" t="s">
        <v>65</v>
      </c>
      <c r="E12" s="4"/>
      <c r="F12" s="4"/>
      <c r="G12" s="4"/>
      <c r="H12" s="4"/>
      <c r="I12" s="4"/>
      <c r="J12" s="4"/>
      <c r="K12" s="4"/>
    </row>
    <row r="13" spans="1:13" x14ac:dyDescent="0.25">
      <c r="B13" s="40" t="s">
        <v>66</v>
      </c>
      <c r="C13" s="204">
        <v>18</v>
      </c>
      <c r="D13" s="8"/>
      <c r="E13" s="4"/>
      <c r="F13" s="4"/>
      <c r="G13" s="4"/>
      <c r="H13" s="4"/>
      <c r="I13" s="4"/>
      <c r="J13" s="4"/>
      <c r="K13" s="4"/>
    </row>
    <row r="14" spans="1:13" x14ac:dyDescent="0.25">
      <c r="B14" s="40" t="s">
        <v>67</v>
      </c>
      <c r="C14" s="11"/>
      <c r="D14" s="8"/>
      <c r="E14" s="4"/>
      <c r="F14" s="4"/>
      <c r="G14" s="4"/>
      <c r="H14" s="4"/>
      <c r="I14" s="4"/>
      <c r="J14" s="4"/>
      <c r="K14" s="4"/>
    </row>
    <row r="15" spans="1:13" x14ac:dyDescent="0.25">
      <c r="B15" s="47" t="s">
        <v>68</v>
      </c>
      <c r="C15" s="4"/>
      <c r="D15" s="43"/>
      <c r="E15" s="4"/>
      <c r="F15" s="4"/>
      <c r="G15" s="4"/>
      <c r="H15" s="4"/>
      <c r="I15" s="4"/>
      <c r="J15" s="4"/>
      <c r="K15" s="4"/>
    </row>
    <row r="16" spans="1:13" x14ac:dyDescent="0.25">
      <c r="B16" s="41" t="s">
        <v>69</v>
      </c>
      <c r="C16" s="11"/>
      <c r="D16" s="8"/>
      <c r="E16" s="4"/>
      <c r="F16" s="4"/>
      <c r="G16" s="4"/>
      <c r="H16" s="4"/>
      <c r="I16" s="4"/>
      <c r="J16" s="4"/>
      <c r="K16" s="4"/>
    </row>
    <row r="17" spans="2:11" x14ac:dyDescent="0.25">
      <c r="B17" s="41" t="s">
        <v>70</v>
      </c>
      <c r="C17" s="11"/>
      <c r="D17" s="8"/>
      <c r="E17" s="4"/>
      <c r="F17" s="4"/>
      <c r="G17" s="4"/>
      <c r="H17" s="4"/>
      <c r="I17" s="4"/>
      <c r="J17" s="4"/>
      <c r="K17" s="4"/>
    </row>
    <row r="18" spans="2:11" x14ac:dyDescent="0.25">
      <c r="B18" s="41" t="s">
        <v>71</v>
      </c>
      <c r="C18" s="11"/>
      <c r="D18" s="8"/>
      <c r="E18" s="4"/>
      <c r="F18" s="4"/>
      <c r="G18" s="4"/>
      <c r="H18" s="4"/>
      <c r="I18" s="4"/>
      <c r="J18" s="4"/>
      <c r="K18" s="4"/>
    </row>
    <row r="19" spans="2:11" x14ac:dyDescent="0.25">
      <c r="B19" s="41" t="s">
        <v>72</v>
      </c>
      <c r="C19" s="11"/>
      <c r="D19" s="8"/>
      <c r="E19" s="4"/>
      <c r="F19" s="4"/>
      <c r="G19" s="4"/>
      <c r="H19" s="4"/>
      <c r="I19" s="4"/>
      <c r="J19" s="4"/>
      <c r="K19" s="4"/>
    </row>
    <row r="20" spans="2:11" x14ac:dyDescent="0.25">
      <c r="B20" s="47" t="s">
        <v>73</v>
      </c>
      <c r="C20" s="4"/>
      <c r="D20" s="43"/>
      <c r="E20" s="4"/>
      <c r="F20" s="4"/>
      <c r="G20" s="4"/>
      <c r="H20" s="4"/>
      <c r="I20" s="4"/>
      <c r="J20" s="4"/>
      <c r="K20" s="4"/>
    </row>
    <row r="21" spans="2:11" x14ac:dyDescent="0.25">
      <c r="B21" s="42" t="s">
        <v>74</v>
      </c>
      <c r="C21" s="11"/>
      <c r="D21" s="8"/>
      <c r="E21" s="4"/>
      <c r="F21" s="4"/>
      <c r="G21" s="4"/>
      <c r="H21" s="4"/>
      <c r="I21" s="4"/>
      <c r="J21" s="4"/>
      <c r="K21" s="4"/>
    </row>
    <row r="22" spans="2:11" x14ac:dyDescent="0.25">
      <c r="B22" s="42" t="s">
        <v>75</v>
      </c>
      <c r="C22" s="11"/>
      <c r="D22" s="8"/>
      <c r="E22" s="4"/>
      <c r="F22" s="4"/>
      <c r="G22" s="4"/>
      <c r="H22" s="4"/>
      <c r="I22" s="4"/>
      <c r="J22" s="4"/>
      <c r="K22" s="4"/>
    </row>
    <row r="23" spans="2:11" x14ac:dyDescent="0.25">
      <c r="B23" s="40" t="s">
        <v>76</v>
      </c>
      <c r="C23" s="11"/>
      <c r="D23" s="8"/>
      <c r="E23" s="4"/>
      <c r="F23" s="4"/>
      <c r="G23" s="4"/>
      <c r="H23" s="4"/>
      <c r="I23" s="4"/>
      <c r="J23" s="4"/>
      <c r="K23" s="4"/>
    </row>
    <row r="24" spans="2:11" x14ac:dyDescent="0.25">
      <c r="B24" s="42" t="s">
        <v>77</v>
      </c>
      <c r="C24" s="11"/>
      <c r="D24" s="8"/>
      <c r="E24" s="4"/>
      <c r="F24" s="4"/>
      <c r="G24" s="4"/>
      <c r="H24" s="4"/>
      <c r="I24" s="4"/>
      <c r="J24" s="4"/>
      <c r="K24" s="4"/>
    </row>
    <row r="25" spans="2:11" x14ac:dyDescent="0.25">
      <c r="B25" s="42" t="s">
        <v>78</v>
      </c>
      <c r="C25" s="11"/>
      <c r="D25" s="8"/>
      <c r="E25" s="4"/>
      <c r="F25" s="4"/>
      <c r="G25" s="4"/>
      <c r="H25" s="4"/>
      <c r="I25" s="4"/>
      <c r="J25" s="4"/>
      <c r="K25" s="4"/>
    </row>
    <row r="26" spans="2:11" x14ac:dyDescent="0.25">
      <c r="B26" s="42" t="s">
        <v>79</v>
      </c>
      <c r="C26" s="11"/>
      <c r="D26" s="8"/>
      <c r="E26" s="4"/>
      <c r="F26" s="4"/>
      <c r="G26" s="4"/>
      <c r="H26" s="4"/>
      <c r="I26" s="4"/>
      <c r="J26" s="4"/>
      <c r="K26" s="4"/>
    </row>
    <row r="27" spans="2:11" x14ac:dyDescent="0.25">
      <c r="B27" s="42" t="s">
        <v>80</v>
      </c>
      <c r="C27" s="11"/>
      <c r="D27" s="8"/>
      <c r="E27" s="4"/>
      <c r="F27" s="4"/>
      <c r="G27" s="4"/>
      <c r="H27" s="4"/>
      <c r="I27" s="4"/>
      <c r="J27" s="4"/>
      <c r="K27" s="4"/>
    </row>
    <row r="28" spans="2:11" x14ac:dyDescent="0.25">
      <c r="B28" s="42" t="s">
        <v>81</v>
      </c>
      <c r="C28" s="11"/>
      <c r="D28" s="8"/>
      <c r="E28" s="4"/>
      <c r="F28" s="4"/>
      <c r="G28" s="4"/>
      <c r="H28" s="4"/>
      <c r="I28" s="4"/>
      <c r="J28" s="4"/>
      <c r="K28" s="4"/>
    </row>
    <row r="29" spans="2:11" x14ac:dyDescent="0.25">
      <c r="B29" s="39" t="s">
        <v>82</v>
      </c>
      <c r="D29" s="38"/>
      <c r="E29" s="4"/>
      <c r="F29" s="4"/>
      <c r="G29" s="4"/>
      <c r="H29" s="4"/>
      <c r="I29" s="4"/>
      <c r="J29" s="4"/>
      <c r="K29" s="4"/>
    </row>
    <row r="30" spans="2:11" x14ac:dyDescent="0.25">
      <c r="B30" s="41" t="s">
        <v>83</v>
      </c>
      <c r="C30" s="11"/>
      <c r="D30" s="8"/>
      <c r="E30" s="4"/>
      <c r="F30" s="4"/>
      <c r="G30" s="4"/>
      <c r="H30" s="4"/>
      <c r="I30" s="4"/>
      <c r="J30" s="4"/>
      <c r="K30" s="4"/>
    </row>
    <row r="31" spans="2:11" x14ac:dyDescent="0.25">
      <c r="B31" s="41" t="s">
        <v>70</v>
      </c>
      <c r="C31" s="11"/>
      <c r="D31" s="8"/>
      <c r="E31" s="4"/>
      <c r="F31" s="4"/>
      <c r="G31" s="4"/>
      <c r="H31" s="4"/>
      <c r="I31" s="4"/>
      <c r="J31" s="4"/>
      <c r="K31" s="4"/>
    </row>
    <row r="32" spans="2:11" x14ac:dyDescent="0.25">
      <c r="B32" s="41" t="s">
        <v>84</v>
      </c>
      <c r="C32" s="11"/>
      <c r="D32" s="8"/>
      <c r="E32" s="4"/>
      <c r="F32" s="4"/>
      <c r="G32" s="4"/>
      <c r="H32" s="4"/>
      <c r="I32" s="4"/>
      <c r="J32" s="4"/>
      <c r="K32" s="4"/>
    </row>
    <row r="33" spans="2:11" x14ac:dyDescent="0.25">
      <c r="B33" s="41" t="s">
        <v>72</v>
      </c>
      <c r="C33" s="11"/>
      <c r="D33" s="8"/>
      <c r="E33" s="4"/>
      <c r="F33" s="4"/>
      <c r="G33" s="4"/>
      <c r="H33" s="4"/>
      <c r="I33" s="4"/>
      <c r="J33" s="4"/>
      <c r="K33" s="4"/>
    </row>
    <row r="34" spans="2:11" x14ac:dyDescent="0.25">
      <c r="B34" s="12" t="s">
        <v>85</v>
      </c>
      <c r="C34" s="11"/>
      <c r="D34" s="8"/>
      <c r="E34" s="4"/>
      <c r="F34" s="4"/>
      <c r="G34" s="4"/>
      <c r="H34" s="4"/>
      <c r="I34" s="4"/>
      <c r="J34" s="4"/>
      <c r="K34" s="4"/>
    </row>
    <row r="35" spans="2:11" x14ac:dyDescent="0.25">
      <c r="B35" s="12" t="s">
        <v>86</v>
      </c>
      <c r="C35" s="11"/>
      <c r="D35" s="8"/>
      <c r="E35" s="4"/>
      <c r="F35" s="4"/>
      <c r="G35" s="4"/>
      <c r="H35" s="4"/>
      <c r="I35" s="4"/>
      <c r="J35" s="4"/>
      <c r="K35" s="4"/>
    </row>
    <row r="36" spans="2:11" x14ac:dyDescent="0.25">
      <c r="B36" s="12" t="s">
        <v>87</v>
      </c>
      <c r="C36" s="11"/>
      <c r="D36" s="8"/>
      <c r="E36" s="4"/>
      <c r="F36" s="4"/>
      <c r="G36" s="4"/>
      <c r="H36" s="4"/>
      <c r="I36" s="4"/>
      <c r="J36" s="4"/>
      <c r="K36" s="4"/>
    </row>
    <row r="37" spans="2:11" x14ac:dyDescent="0.25">
      <c r="B37" s="44" t="s">
        <v>88</v>
      </c>
      <c r="C37" s="4"/>
      <c r="D37" s="43"/>
      <c r="E37" s="4"/>
      <c r="F37" s="4"/>
      <c r="G37" s="4"/>
      <c r="H37" s="4"/>
      <c r="I37" s="4"/>
      <c r="J37" s="4"/>
      <c r="K37" s="4"/>
    </row>
    <row r="38" spans="2:11" x14ac:dyDescent="0.25">
      <c r="B38" s="7" t="s">
        <v>89</v>
      </c>
      <c r="C38" s="11"/>
      <c r="D38" s="8"/>
      <c r="E38" s="4"/>
      <c r="F38" s="4"/>
      <c r="G38" s="4"/>
      <c r="H38" s="4"/>
      <c r="I38" s="4"/>
      <c r="J38" s="4"/>
      <c r="K38" s="4"/>
    </row>
    <row r="39" spans="2:11" x14ac:dyDescent="0.25">
      <c r="B39" s="7" t="s">
        <v>90</v>
      </c>
      <c r="C39" s="11"/>
      <c r="D39" s="8"/>
      <c r="E39" s="4"/>
      <c r="F39" s="4"/>
      <c r="G39" s="4"/>
      <c r="H39" s="4"/>
      <c r="I39" s="4"/>
      <c r="J39" s="4"/>
      <c r="K39" s="4"/>
    </row>
    <row r="40" spans="2:11" x14ac:dyDescent="0.25">
      <c r="B40" s="7" t="s">
        <v>91</v>
      </c>
      <c r="C40" s="11"/>
      <c r="D40" s="8"/>
      <c r="E40" s="4"/>
      <c r="F40" s="4"/>
      <c r="G40" s="4"/>
      <c r="H40" s="4"/>
      <c r="I40" s="4"/>
      <c r="J40" s="4"/>
      <c r="K40" s="4"/>
    </row>
    <row r="41" spans="2:11" x14ac:dyDescent="0.25">
      <c r="B41" s="7" t="s">
        <v>203</v>
      </c>
      <c r="C41" s="11"/>
      <c r="D41" s="8"/>
      <c r="E41" s="4"/>
      <c r="F41" s="4"/>
      <c r="G41" s="4"/>
      <c r="H41" s="4"/>
      <c r="I41" s="4"/>
      <c r="J41" s="4"/>
      <c r="K41" s="4"/>
    </row>
    <row r="42" spans="2:11" x14ac:dyDescent="0.25">
      <c r="B42" s="7" t="s">
        <v>204</v>
      </c>
      <c r="C42" s="11"/>
      <c r="D42" s="8"/>
      <c r="E42" s="4"/>
      <c r="F42" s="4"/>
      <c r="G42" s="4"/>
      <c r="H42" s="4"/>
      <c r="I42" s="4"/>
      <c r="J42" s="4"/>
      <c r="K42" s="4"/>
    </row>
    <row r="43" spans="2:11" x14ac:dyDescent="0.25">
      <c r="B43" s="7" t="s">
        <v>92</v>
      </c>
      <c r="C43" s="11"/>
      <c r="D43" s="8"/>
      <c r="E43" s="4"/>
      <c r="F43" s="4"/>
      <c r="G43" s="4"/>
      <c r="H43" s="4"/>
      <c r="I43" s="4"/>
      <c r="J43" s="4"/>
      <c r="K43" s="4"/>
    </row>
    <row r="44" spans="2:11" x14ac:dyDescent="0.25">
      <c r="B44" s="7" t="s">
        <v>41</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221</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2024-10-17T12:02:39Z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